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5_16 tanév" sheetId="1" r:id="rId1"/>
  </sheets>
  <calcPr calcId="152511"/>
</workbook>
</file>

<file path=xl/calcChain.xml><?xml version="1.0" encoding="utf-8"?>
<calcChain xmlns="http://schemas.openxmlformats.org/spreadsheetml/2006/main">
  <c r="R161" i="1" l="1"/>
  <c r="Q161" i="1"/>
  <c r="P161" i="1"/>
  <c r="S161" i="1" s="1"/>
  <c r="O161" i="1"/>
  <c r="N161" i="1"/>
  <c r="M161" i="1"/>
  <c r="L161" i="1"/>
  <c r="K161" i="1"/>
  <c r="J161" i="1"/>
  <c r="I161" i="1"/>
  <c r="F161" i="1"/>
  <c r="E161" i="1"/>
  <c r="D161" i="1"/>
  <c r="H161" i="1" s="1"/>
  <c r="T161" i="1" s="1"/>
  <c r="S160" i="1"/>
  <c r="M160" i="1"/>
  <c r="H160" i="1"/>
  <c r="T160" i="1" s="1"/>
  <c r="S159" i="1"/>
  <c r="M159" i="1"/>
  <c r="H159" i="1"/>
  <c r="T159" i="1" s="1"/>
  <c r="S158" i="1"/>
  <c r="M158" i="1"/>
  <c r="H158" i="1"/>
  <c r="T158" i="1" s="1"/>
  <c r="S157" i="1"/>
  <c r="M157" i="1"/>
  <c r="H157" i="1"/>
  <c r="T157" i="1" s="1"/>
  <c r="S156" i="1"/>
  <c r="M156" i="1"/>
  <c r="H156" i="1"/>
  <c r="T156" i="1" s="1"/>
  <c r="S155" i="1"/>
  <c r="M155" i="1"/>
  <c r="H155" i="1"/>
  <c r="T155" i="1" s="1"/>
  <c r="S154" i="1"/>
  <c r="M154" i="1"/>
  <c r="H154" i="1"/>
  <c r="T154" i="1" s="1"/>
  <c r="R153" i="1"/>
  <c r="Q153" i="1"/>
  <c r="P153" i="1"/>
  <c r="O153" i="1"/>
  <c r="S153" i="1" s="1"/>
  <c r="N153" i="1"/>
  <c r="L153" i="1"/>
  <c r="K153" i="1"/>
  <c r="J153" i="1"/>
  <c r="I153" i="1"/>
  <c r="M153" i="1" s="1"/>
  <c r="G153" i="1"/>
  <c r="F153" i="1"/>
  <c r="E153" i="1"/>
  <c r="D153" i="1"/>
  <c r="H153" i="1" s="1"/>
  <c r="T153" i="1" s="1"/>
  <c r="S152" i="1"/>
  <c r="M152" i="1"/>
  <c r="T152" i="1" s="1"/>
  <c r="H152" i="1"/>
  <c r="T151" i="1"/>
  <c r="S151" i="1"/>
  <c r="M151" i="1"/>
  <c r="H151" i="1"/>
  <c r="S150" i="1"/>
  <c r="M150" i="1"/>
  <c r="T150" i="1" s="1"/>
  <c r="H150" i="1"/>
  <c r="T149" i="1"/>
  <c r="S149" i="1"/>
  <c r="M149" i="1"/>
  <c r="H149" i="1"/>
  <c r="S148" i="1"/>
  <c r="M148" i="1"/>
  <c r="T148" i="1" s="1"/>
  <c r="H148" i="1"/>
  <c r="T147" i="1"/>
  <c r="S147" i="1"/>
  <c r="M147" i="1"/>
  <c r="H147" i="1"/>
  <c r="S146" i="1"/>
  <c r="M146" i="1"/>
  <c r="T146" i="1" s="1"/>
  <c r="H146" i="1"/>
  <c r="R145" i="1"/>
  <c r="Q145" i="1"/>
  <c r="P145" i="1"/>
  <c r="O145" i="1"/>
  <c r="N145" i="1"/>
  <c r="S145" i="1" s="1"/>
  <c r="L145" i="1"/>
  <c r="K145" i="1"/>
  <c r="J145" i="1"/>
  <c r="I145" i="1"/>
  <c r="M145" i="1" s="1"/>
  <c r="G145" i="1"/>
  <c r="F145" i="1"/>
  <c r="E145" i="1"/>
  <c r="D145" i="1"/>
  <c r="H145" i="1" s="1"/>
  <c r="S144" i="1"/>
  <c r="M144" i="1"/>
  <c r="H144" i="1"/>
  <c r="T144" i="1" s="1"/>
  <c r="S143" i="1"/>
  <c r="M143" i="1"/>
  <c r="H143" i="1"/>
  <c r="T143" i="1" s="1"/>
  <c r="S142" i="1"/>
  <c r="M142" i="1"/>
  <c r="H142" i="1"/>
  <c r="T142" i="1" s="1"/>
  <c r="S141" i="1"/>
  <c r="M141" i="1"/>
  <c r="H141" i="1"/>
  <c r="T141" i="1" s="1"/>
  <c r="S140" i="1"/>
  <c r="M140" i="1"/>
  <c r="H140" i="1"/>
  <c r="T140" i="1" s="1"/>
  <c r="S139" i="1"/>
  <c r="M139" i="1"/>
  <c r="H139" i="1"/>
  <c r="T139" i="1" s="1"/>
  <c r="S138" i="1"/>
  <c r="M138" i="1"/>
  <c r="H138" i="1"/>
  <c r="T138" i="1" s="1"/>
  <c r="S137" i="1"/>
  <c r="R137" i="1"/>
  <c r="Q137" i="1"/>
  <c r="P137" i="1"/>
  <c r="O137" i="1"/>
  <c r="N137" i="1"/>
  <c r="L137" i="1"/>
  <c r="K137" i="1"/>
  <c r="J137" i="1"/>
  <c r="I137" i="1"/>
  <c r="M137" i="1" s="1"/>
  <c r="G137" i="1"/>
  <c r="F137" i="1"/>
  <c r="E137" i="1"/>
  <c r="D137" i="1"/>
  <c r="H137" i="1" s="1"/>
  <c r="T137" i="1" s="1"/>
  <c r="T136" i="1"/>
  <c r="S136" i="1"/>
  <c r="M136" i="1"/>
  <c r="H136" i="1"/>
  <c r="T135" i="1"/>
  <c r="S135" i="1"/>
  <c r="M135" i="1"/>
  <c r="H135" i="1"/>
  <c r="T134" i="1"/>
  <c r="S134" i="1"/>
  <c r="M134" i="1"/>
  <c r="H134" i="1"/>
  <c r="T133" i="1"/>
  <c r="S133" i="1"/>
  <c r="M133" i="1"/>
  <c r="H133" i="1"/>
  <c r="T132" i="1"/>
  <c r="S132" i="1"/>
  <c r="M132" i="1"/>
  <c r="H132" i="1"/>
  <c r="T131" i="1"/>
  <c r="S131" i="1"/>
  <c r="M131" i="1"/>
  <c r="H131" i="1"/>
  <c r="T130" i="1"/>
  <c r="S130" i="1"/>
  <c r="M130" i="1"/>
  <c r="H130" i="1"/>
  <c r="R129" i="1"/>
  <c r="Q129" i="1"/>
  <c r="P129" i="1"/>
  <c r="O129" i="1"/>
  <c r="N129" i="1"/>
  <c r="S129" i="1" s="1"/>
  <c r="L129" i="1"/>
  <c r="K129" i="1"/>
  <c r="J129" i="1"/>
  <c r="I129" i="1"/>
  <c r="M129" i="1" s="1"/>
  <c r="H129" i="1"/>
  <c r="T129" i="1" s="1"/>
  <c r="G129" i="1"/>
  <c r="F129" i="1"/>
  <c r="E129" i="1"/>
  <c r="D129" i="1"/>
  <c r="S128" i="1"/>
  <c r="M128" i="1"/>
  <c r="H128" i="1"/>
  <c r="T128" i="1" s="1"/>
  <c r="S127" i="1"/>
  <c r="M127" i="1"/>
  <c r="H127" i="1"/>
  <c r="T127" i="1" s="1"/>
  <c r="S126" i="1"/>
  <c r="M126" i="1"/>
  <c r="H126" i="1"/>
  <c r="T126" i="1" s="1"/>
  <c r="S125" i="1"/>
  <c r="M125" i="1"/>
  <c r="H125" i="1"/>
  <c r="T125" i="1" s="1"/>
  <c r="S124" i="1"/>
  <c r="M124" i="1"/>
  <c r="H124" i="1"/>
  <c r="T124" i="1" s="1"/>
  <c r="S123" i="1"/>
  <c r="M123" i="1"/>
  <c r="H123" i="1"/>
  <c r="T123" i="1" s="1"/>
  <c r="S122" i="1"/>
  <c r="M122" i="1"/>
  <c r="H122" i="1"/>
  <c r="T122" i="1" s="1"/>
  <c r="S121" i="1"/>
  <c r="R121" i="1"/>
  <c r="Q121" i="1"/>
  <c r="P121" i="1"/>
  <c r="O121" i="1"/>
  <c r="N121" i="1"/>
  <c r="M121" i="1"/>
  <c r="L121" i="1"/>
  <c r="K121" i="1"/>
  <c r="J121" i="1"/>
  <c r="I121" i="1"/>
  <c r="G121" i="1"/>
  <c r="F121" i="1"/>
  <c r="E121" i="1"/>
  <c r="D121" i="1"/>
  <c r="H121" i="1" s="1"/>
  <c r="T121" i="1" s="1"/>
  <c r="T120" i="1"/>
  <c r="S120" i="1"/>
  <c r="M120" i="1"/>
  <c r="H120" i="1"/>
  <c r="S119" i="1"/>
  <c r="M119" i="1"/>
  <c r="T119" i="1" s="1"/>
  <c r="H119" i="1"/>
  <c r="T118" i="1"/>
  <c r="S118" i="1"/>
  <c r="M118" i="1"/>
  <c r="H118" i="1"/>
  <c r="S117" i="1"/>
  <c r="M117" i="1"/>
  <c r="T117" i="1" s="1"/>
  <c r="H117" i="1"/>
  <c r="T116" i="1"/>
  <c r="S116" i="1"/>
  <c r="M116" i="1"/>
  <c r="H116" i="1"/>
  <c r="S115" i="1"/>
  <c r="M115" i="1"/>
  <c r="T115" i="1" s="1"/>
  <c r="H115" i="1"/>
  <c r="T114" i="1"/>
  <c r="S114" i="1"/>
  <c r="M114" i="1"/>
  <c r="H114" i="1"/>
  <c r="R113" i="1"/>
  <c r="Q113" i="1"/>
  <c r="P113" i="1"/>
  <c r="O113" i="1"/>
  <c r="N113" i="1"/>
  <c r="S113" i="1" s="1"/>
  <c r="L113" i="1"/>
  <c r="K113" i="1"/>
  <c r="J113" i="1"/>
  <c r="I113" i="1"/>
  <c r="M113" i="1" s="1"/>
  <c r="H113" i="1"/>
  <c r="G113" i="1"/>
  <c r="F113" i="1"/>
  <c r="E113" i="1"/>
  <c r="D113" i="1"/>
  <c r="S112" i="1"/>
  <c r="M112" i="1"/>
  <c r="H112" i="1"/>
  <c r="T112" i="1" s="1"/>
  <c r="S111" i="1"/>
  <c r="M111" i="1"/>
  <c r="H111" i="1"/>
  <c r="T111" i="1" s="1"/>
  <c r="S110" i="1"/>
  <c r="M110" i="1"/>
  <c r="H110" i="1"/>
  <c r="T110" i="1" s="1"/>
  <c r="S109" i="1"/>
  <c r="M109" i="1"/>
  <c r="H109" i="1"/>
  <c r="T109" i="1" s="1"/>
  <c r="S108" i="1"/>
  <c r="M108" i="1"/>
  <c r="H108" i="1"/>
  <c r="T108" i="1" s="1"/>
  <c r="S107" i="1"/>
  <c r="M107" i="1"/>
  <c r="H107" i="1"/>
  <c r="T107" i="1" s="1"/>
  <c r="S106" i="1"/>
  <c r="M106" i="1"/>
  <c r="H106" i="1"/>
  <c r="T106" i="1" s="1"/>
  <c r="R105" i="1"/>
  <c r="Q105" i="1"/>
  <c r="P105" i="1"/>
  <c r="O105" i="1"/>
  <c r="S105" i="1" s="1"/>
  <c r="N105" i="1"/>
  <c r="L105" i="1"/>
  <c r="K105" i="1"/>
  <c r="J105" i="1"/>
  <c r="I105" i="1"/>
  <c r="M105" i="1" s="1"/>
  <c r="G105" i="1"/>
  <c r="F105" i="1"/>
  <c r="E105" i="1"/>
  <c r="D105" i="1"/>
  <c r="H105" i="1" s="1"/>
  <c r="S104" i="1"/>
  <c r="M104" i="1"/>
  <c r="T104" i="1" s="1"/>
  <c r="H104" i="1"/>
  <c r="T103" i="1"/>
  <c r="S103" i="1"/>
  <c r="M103" i="1"/>
  <c r="H103" i="1"/>
  <c r="S102" i="1"/>
  <c r="M102" i="1"/>
  <c r="T102" i="1" s="1"/>
  <c r="H102" i="1"/>
  <c r="T101" i="1"/>
  <c r="S101" i="1"/>
  <c r="M101" i="1"/>
  <c r="H101" i="1"/>
  <c r="S100" i="1"/>
  <c r="M100" i="1"/>
  <c r="T100" i="1" s="1"/>
  <c r="H100" i="1"/>
  <c r="T99" i="1"/>
  <c r="S99" i="1"/>
  <c r="M99" i="1"/>
  <c r="H99" i="1"/>
  <c r="S98" i="1"/>
  <c r="M98" i="1"/>
  <c r="T98" i="1" s="1"/>
  <c r="H98" i="1"/>
  <c r="R97" i="1"/>
  <c r="Q97" i="1"/>
  <c r="P97" i="1"/>
  <c r="O97" i="1"/>
  <c r="N97" i="1"/>
  <c r="S97" i="1" s="1"/>
  <c r="L97" i="1"/>
  <c r="K97" i="1"/>
  <c r="J97" i="1"/>
  <c r="I97" i="1"/>
  <c r="M97" i="1" s="1"/>
  <c r="G97" i="1"/>
  <c r="F97" i="1"/>
  <c r="E97" i="1"/>
  <c r="D97" i="1"/>
  <c r="H97" i="1" s="1"/>
  <c r="S96" i="1"/>
  <c r="M96" i="1"/>
  <c r="H96" i="1"/>
  <c r="T96" i="1" s="1"/>
  <c r="S95" i="1"/>
  <c r="M95" i="1"/>
  <c r="H95" i="1"/>
  <c r="T95" i="1" s="1"/>
  <c r="S94" i="1"/>
  <c r="M94" i="1"/>
  <c r="H94" i="1"/>
  <c r="T94" i="1" s="1"/>
  <c r="S93" i="1"/>
  <c r="M93" i="1"/>
  <c r="H93" i="1"/>
  <c r="T93" i="1" s="1"/>
  <c r="S92" i="1"/>
  <c r="M92" i="1"/>
  <c r="H92" i="1"/>
  <c r="T92" i="1" s="1"/>
  <c r="S91" i="1"/>
  <c r="M91" i="1"/>
  <c r="H91" i="1"/>
  <c r="T91" i="1" s="1"/>
  <c r="S90" i="1"/>
  <c r="M90" i="1"/>
  <c r="H90" i="1"/>
  <c r="T90" i="1" s="1"/>
  <c r="R89" i="1"/>
  <c r="Q89" i="1"/>
  <c r="P89" i="1"/>
  <c r="O89" i="1"/>
  <c r="S89" i="1" s="1"/>
  <c r="N89" i="1"/>
  <c r="L89" i="1"/>
  <c r="K89" i="1"/>
  <c r="J89" i="1"/>
  <c r="I89" i="1"/>
  <c r="M89" i="1" s="1"/>
  <c r="G89" i="1"/>
  <c r="F89" i="1"/>
  <c r="E89" i="1"/>
  <c r="D89" i="1"/>
  <c r="H89" i="1" s="1"/>
  <c r="T89" i="1" s="1"/>
  <c r="S88" i="1"/>
  <c r="M88" i="1"/>
  <c r="T88" i="1" s="1"/>
  <c r="H88" i="1"/>
  <c r="T87" i="1"/>
  <c r="S87" i="1"/>
  <c r="M87" i="1"/>
  <c r="H87" i="1"/>
  <c r="S86" i="1"/>
  <c r="M86" i="1"/>
  <c r="T86" i="1" s="1"/>
  <c r="H86" i="1"/>
  <c r="T85" i="1"/>
  <c r="S85" i="1"/>
  <c r="M85" i="1"/>
  <c r="H85" i="1"/>
  <c r="S84" i="1"/>
  <c r="M84" i="1"/>
  <c r="T84" i="1" s="1"/>
  <c r="H84" i="1"/>
  <c r="T83" i="1"/>
  <c r="S83" i="1"/>
  <c r="M83" i="1"/>
  <c r="H83" i="1"/>
  <c r="S82" i="1"/>
  <c r="M82" i="1"/>
  <c r="T82" i="1" s="1"/>
  <c r="H82" i="1"/>
  <c r="R81" i="1"/>
  <c r="Q81" i="1"/>
  <c r="P81" i="1"/>
  <c r="O81" i="1"/>
  <c r="N81" i="1"/>
  <c r="S81" i="1" s="1"/>
  <c r="L81" i="1"/>
  <c r="K81" i="1"/>
  <c r="J81" i="1"/>
  <c r="I81" i="1"/>
  <c r="M81" i="1" s="1"/>
  <c r="G81" i="1"/>
  <c r="F81" i="1"/>
  <c r="E81" i="1"/>
  <c r="D81" i="1"/>
  <c r="H81" i="1" s="1"/>
  <c r="T81" i="1" s="1"/>
  <c r="S80" i="1"/>
  <c r="M80" i="1"/>
  <c r="H80" i="1"/>
  <c r="T80" i="1" s="1"/>
  <c r="S79" i="1"/>
  <c r="M79" i="1"/>
  <c r="H79" i="1"/>
  <c r="T79" i="1" s="1"/>
  <c r="S78" i="1"/>
  <c r="M78" i="1"/>
  <c r="H78" i="1"/>
  <c r="T78" i="1" s="1"/>
  <c r="S77" i="1"/>
  <c r="M77" i="1"/>
  <c r="H77" i="1"/>
  <c r="T77" i="1" s="1"/>
  <c r="S76" i="1"/>
  <c r="M76" i="1"/>
  <c r="H76" i="1"/>
  <c r="T76" i="1" s="1"/>
  <c r="S75" i="1"/>
  <c r="M75" i="1"/>
  <c r="H75" i="1"/>
  <c r="T75" i="1" s="1"/>
  <c r="S74" i="1"/>
  <c r="M74" i="1"/>
  <c r="H74" i="1"/>
  <c r="T74" i="1" s="1"/>
  <c r="S73" i="1"/>
  <c r="R73" i="1"/>
  <c r="Q73" i="1"/>
  <c r="P73" i="1"/>
  <c r="O73" i="1"/>
  <c r="N73" i="1"/>
  <c r="L73" i="1"/>
  <c r="K73" i="1"/>
  <c r="J73" i="1"/>
  <c r="I73" i="1"/>
  <c r="M73" i="1" s="1"/>
  <c r="G73" i="1"/>
  <c r="F73" i="1"/>
  <c r="E73" i="1"/>
  <c r="D73" i="1"/>
  <c r="H73" i="1" s="1"/>
  <c r="T73" i="1" s="1"/>
  <c r="T72" i="1"/>
  <c r="S72" i="1"/>
  <c r="M72" i="1"/>
  <c r="H72" i="1"/>
  <c r="T71" i="1"/>
  <c r="S71" i="1"/>
  <c r="M71" i="1"/>
  <c r="H71" i="1"/>
  <c r="T70" i="1"/>
  <c r="S70" i="1"/>
  <c r="M70" i="1"/>
  <c r="H70" i="1"/>
  <c r="T69" i="1"/>
  <c r="S69" i="1"/>
  <c r="M69" i="1"/>
  <c r="H69" i="1"/>
  <c r="T68" i="1"/>
  <c r="S68" i="1"/>
  <c r="M68" i="1"/>
  <c r="H68" i="1"/>
  <c r="T67" i="1"/>
  <c r="S67" i="1"/>
  <c r="M67" i="1"/>
  <c r="H67" i="1"/>
  <c r="T66" i="1"/>
  <c r="S66" i="1"/>
  <c r="M66" i="1"/>
  <c r="H66" i="1"/>
  <c r="R65" i="1"/>
  <c r="Q65" i="1"/>
  <c r="P65" i="1"/>
  <c r="O65" i="1"/>
  <c r="N65" i="1"/>
  <c r="S65" i="1" s="1"/>
  <c r="L65" i="1"/>
  <c r="K65" i="1"/>
  <c r="J65" i="1"/>
  <c r="I65" i="1"/>
  <c r="M65" i="1" s="1"/>
  <c r="H65" i="1"/>
  <c r="G65" i="1"/>
  <c r="F65" i="1"/>
  <c r="E65" i="1"/>
  <c r="D65" i="1"/>
  <c r="S64" i="1"/>
  <c r="M64" i="1"/>
  <c r="H64" i="1"/>
  <c r="T64" i="1" s="1"/>
  <c r="S63" i="1"/>
  <c r="M63" i="1"/>
  <c r="H63" i="1"/>
  <c r="T63" i="1" s="1"/>
  <c r="S62" i="1"/>
  <c r="M62" i="1"/>
  <c r="H62" i="1"/>
  <c r="T62" i="1" s="1"/>
  <c r="S61" i="1"/>
  <c r="M61" i="1"/>
  <c r="H61" i="1"/>
  <c r="T61" i="1" s="1"/>
  <c r="S60" i="1"/>
  <c r="M60" i="1"/>
  <c r="H60" i="1"/>
  <c r="T60" i="1" s="1"/>
  <c r="S59" i="1"/>
  <c r="M59" i="1"/>
  <c r="H59" i="1"/>
  <c r="T59" i="1" s="1"/>
  <c r="S58" i="1"/>
  <c r="M58" i="1"/>
  <c r="H58" i="1"/>
  <c r="T58" i="1" s="1"/>
  <c r="R57" i="1"/>
  <c r="Q57" i="1"/>
  <c r="P57" i="1"/>
  <c r="O57" i="1"/>
  <c r="S57" i="1" s="1"/>
  <c r="N57" i="1"/>
  <c r="M57" i="1"/>
  <c r="L57" i="1"/>
  <c r="K57" i="1"/>
  <c r="J57" i="1"/>
  <c r="I57" i="1"/>
  <c r="G57" i="1"/>
  <c r="F57" i="1"/>
  <c r="E57" i="1"/>
  <c r="D57" i="1"/>
  <c r="H57" i="1" s="1"/>
  <c r="T57" i="1" s="1"/>
  <c r="S56" i="1"/>
  <c r="M56" i="1"/>
  <c r="T56" i="1" s="1"/>
  <c r="H56" i="1"/>
  <c r="S55" i="1"/>
  <c r="M55" i="1"/>
  <c r="T55" i="1" s="1"/>
  <c r="H55" i="1"/>
  <c r="S54" i="1"/>
  <c r="M54" i="1"/>
  <c r="T54" i="1" s="1"/>
  <c r="H54" i="1"/>
  <c r="S53" i="1"/>
  <c r="M53" i="1"/>
  <c r="T53" i="1" s="1"/>
  <c r="H53" i="1"/>
  <c r="S52" i="1"/>
  <c r="M52" i="1"/>
  <c r="T52" i="1" s="1"/>
  <c r="H52" i="1"/>
  <c r="S51" i="1"/>
  <c r="M51" i="1"/>
  <c r="T51" i="1" s="1"/>
  <c r="H51" i="1"/>
  <c r="S50" i="1"/>
  <c r="M50" i="1"/>
  <c r="T50" i="1" s="1"/>
  <c r="H50" i="1"/>
  <c r="R49" i="1"/>
  <c r="Q49" i="1"/>
  <c r="P49" i="1"/>
  <c r="O49" i="1"/>
  <c r="N49" i="1"/>
  <c r="S49" i="1" s="1"/>
  <c r="L49" i="1"/>
  <c r="K49" i="1"/>
  <c r="J49" i="1"/>
  <c r="I49" i="1"/>
  <c r="M49" i="1" s="1"/>
  <c r="G49" i="1"/>
  <c r="F49" i="1"/>
  <c r="E49" i="1"/>
  <c r="D49" i="1"/>
  <c r="H49" i="1" s="1"/>
  <c r="S48" i="1"/>
  <c r="M48" i="1"/>
  <c r="H48" i="1"/>
  <c r="T48" i="1" s="1"/>
  <c r="S47" i="1"/>
  <c r="M47" i="1"/>
  <c r="H47" i="1"/>
  <c r="T47" i="1" s="1"/>
  <c r="S46" i="1"/>
  <c r="M46" i="1"/>
  <c r="H46" i="1"/>
  <c r="T46" i="1" s="1"/>
  <c r="S45" i="1"/>
  <c r="M45" i="1"/>
  <c r="H45" i="1"/>
  <c r="T45" i="1" s="1"/>
  <c r="S44" i="1"/>
  <c r="M44" i="1"/>
  <c r="H44" i="1"/>
  <c r="T44" i="1" s="1"/>
  <c r="S43" i="1"/>
  <c r="M43" i="1"/>
  <c r="H43" i="1"/>
  <c r="T43" i="1" s="1"/>
  <c r="S42" i="1"/>
  <c r="M42" i="1"/>
  <c r="H42" i="1"/>
  <c r="T42" i="1" s="1"/>
  <c r="R41" i="1"/>
  <c r="Q41" i="1"/>
  <c r="P41" i="1"/>
  <c r="O41" i="1"/>
  <c r="S41" i="1" s="1"/>
  <c r="N41" i="1"/>
  <c r="L41" i="1"/>
  <c r="K41" i="1"/>
  <c r="J41" i="1"/>
  <c r="I41" i="1"/>
  <c r="M41" i="1" s="1"/>
  <c r="G41" i="1"/>
  <c r="F41" i="1"/>
  <c r="E41" i="1"/>
  <c r="D41" i="1"/>
  <c r="H41" i="1" s="1"/>
  <c r="S40" i="1"/>
  <c r="M40" i="1"/>
  <c r="T40" i="1" s="1"/>
  <c r="H40" i="1"/>
  <c r="T39" i="1"/>
  <c r="S39" i="1"/>
  <c r="M39" i="1"/>
  <c r="H39" i="1"/>
  <c r="S38" i="1"/>
  <c r="M38" i="1"/>
  <c r="T38" i="1" s="1"/>
  <c r="H38" i="1"/>
  <c r="T37" i="1"/>
  <c r="S37" i="1"/>
  <c r="M37" i="1"/>
  <c r="H37" i="1"/>
  <c r="S36" i="1"/>
  <c r="M36" i="1"/>
  <c r="T36" i="1" s="1"/>
  <c r="H36" i="1"/>
  <c r="T35" i="1"/>
  <c r="S35" i="1"/>
  <c r="M35" i="1"/>
  <c r="H35" i="1"/>
  <c r="S34" i="1"/>
  <c r="M34" i="1"/>
  <c r="T34" i="1" s="1"/>
  <c r="H34" i="1"/>
  <c r="R33" i="1"/>
  <c r="Q33" i="1"/>
  <c r="P33" i="1"/>
  <c r="O33" i="1"/>
  <c r="N33" i="1"/>
  <c r="S33" i="1" s="1"/>
  <c r="L33" i="1"/>
  <c r="K33" i="1"/>
  <c r="J33" i="1"/>
  <c r="I33" i="1"/>
  <c r="M33" i="1" s="1"/>
  <c r="G33" i="1"/>
  <c r="F33" i="1"/>
  <c r="E33" i="1"/>
  <c r="D33" i="1"/>
  <c r="H33" i="1" s="1"/>
  <c r="S32" i="1"/>
  <c r="M32" i="1"/>
  <c r="H32" i="1"/>
  <c r="T32" i="1" s="1"/>
  <c r="S31" i="1"/>
  <c r="M31" i="1"/>
  <c r="H31" i="1"/>
  <c r="T31" i="1" s="1"/>
  <c r="S30" i="1"/>
  <c r="M30" i="1"/>
  <c r="H30" i="1"/>
  <c r="T30" i="1" s="1"/>
  <c r="S29" i="1"/>
  <c r="M29" i="1"/>
  <c r="H29" i="1"/>
  <c r="T29" i="1" s="1"/>
  <c r="S28" i="1"/>
  <c r="M28" i="1"/>
  <c r="H28" i="1"/>
  <c r="T28" i="1" s="1"/>
  <c r="S27" i="1"/>
  <c r="M27" i="1"/>
  <c r="H27" i="1"/>
  <c r="T27" i="1" s="1"/>
  <c r="S26" i="1"/>
  <c r="M26" i="1"/>
  <c r="H26" i="1"/>
  <c r="T26" i="1" s="1"/>
  <c r="R25" i="1"/>
  <c r="Q25" i="1"/>
  <c r="P25" i="1"/>
  <c r="O25" i="1"/>
  <c r="N25" i="1"/>
  <c r="S25" i="1" s="1"/>
  <c r="L25" i="1"/>
  <c r="K25" i="1"/>
  <c r="J25" i="1"/>
  <c r="I25" i="1"/>
  <c r="M25" i="1" s="1"/>
  <c r="G25" i="1"/>
  <c r="F25" i="1"/>
  <c r="E25" i="1"/>
  <c r="D25" i="1"/>
  <c r="H25" i="1" s="1"/>
  <c r="T25" i="1" s="1"/>
  <c r="S24" i="1"/>
  <c r="M24" i="1"/>
  <c r="T24" i="1" s="1"/>
  <c r="H24" i="1"/>
  <c r="T23" i="1"/>
  <c r="S23" i="1"/>
  <c r="M23" i="1"/>
  <c r="H23" i="1"/>
  <c r="S22" i="1"/>
  <c r="M22" i="1"/>
  <c r="T22" i="1" s="1"/>
  <c r="H22" i="1"/>
  <c r="T21" i="1"/>
  <c r="S21" i="1"/>
  <c r="M21" i="1"/>
  <c r="H21" i="1"/>
  <c r="S20" i="1"/>
  <c r="M20" i="1"/>
  <c r="T20" i="1" s="1"/>
  <c r="H20" i="1"/>
  <c r="T19" i="1"/>
  <c r="S19" i="1"/>
  <c r="M19" i="1"/>
  <c r="H19" i="1"/>
  <c r="S18" i="1"/>
  <c r="M18" i="1"/>
  <c r="T18" i="1" s="1"/>
  <c r="H18" i="1"/>
  <c r="R17" i="1"/>
  <c r="Q17" i="1"/>
  <c r="P17" i="1"/>
  <c r="O17" i="1"/>
  <c r="N17" i="1"/>
  <c r="S17" i="1" s="1"/>
  <c r="L17" i="1"/>
  <c r="K17" i="1"/>
  <c r="J17" i="1"/>
  <c r="I17" i="1"/>
  <c r="M17" i="1" s="1"/>
  <c r="G17" i="1"/>
  <c r="F17" i="1"/>
  <c r="E17" i="1"/>
  <c r="D17" i="1"/>
  <c r="H17" i="1" s="1"/>
  <c r="T17" i="1" s="1"/>
  <c r="S16" i="1"/>
  <c r="M16" i="1"/>
  <c r="H16" i="1"/>
  <c r="T16" i="1" s="1"/>
  <c r="S15" i="1"/>
  <c r="M15" i="1"/>
  <c r="H15" i="1"/>
  <c r="T15" i="1" s="1"/>
  <c r="S14" i="1"/>
  <c r="M14" i="1"/>
  <c r="H14" i="1"/>
  <c r="T14" i="1" s="1"/>
  <c r="S13" i="1"/>
  <c r="M13" i="1"/>
  <c r="H13" i="1"/>
  <c r="T13" i="1" s="1"/>
  <c r="S12" i="1"/>
  <c r="M12" i="1"/>
  <c r="H12" i="1"/>
  <c r="T12" i="1" s="1"/>
  <c r="S11" i="1"/>
  <c r="M11" i="1"/>
  <c r="H11" i="1"/>
  <c r="T11" i="1" s="1"/>
  <c r="S10" i="1"/>
  <c r="M10" i="1"/>
  <c r="H10" i="1"/>
  <c r="T10" i="1" s="1"/>
  <c r="S9" i="1"/>
  <c r="R9" i="1"/>
  <c r="Q9" i="1"/>
  <c r="P9" i="1"/>
  <c r="O9" i="1"/>
  <c r="N9" i="1"/>
  <c r="L9" i="1"/>
  <c r="K9" i="1"/>
  <c r="J9" i="1"/>
  <c r="I9" i="1"/>
  <c r="M9" i="1" s="1"/>
  <c r="G9" i="1"/>
  <c r="F9" i="1"/>
  <c r="E9" i="1"/>
  <c r="D9" i="1"/>
  <c r="H9" i="1" s="1"/>
  <c r="T9" i="1" s="1"/>
  <c r="T8" i="1"/>
  <c r="S8" i="1"/>
  <c r="M8" i="1"/>
  <c r="H8" i="1"/>
  <c r="T7" i="1"/>
  <c r="S7" i="1"/>
  <c r="M7" i="1"/>
  <c r="H7" i="1"/>
  <c r="T6" i="1"/>
  <c r="S6" i="1"/>
  <c r="M6" i="1"/>
  <c r="H6" i="1"/>
  <c r="T5" i="1"/>
  <c r="S5" i="1"/>
  <c r="M5" i="1"/>
  <c r="H5" i="1"/>
  <c r="T4" i="1"/>
  <c r="S4" i="1"/>
  <c r="M4" i="1"/>
  <c r="H4" i="1"/>
  <c r="T3" i="1"/>
  <c r="S3" i="1"/>
  <c r="M3" i="1"/>
  <c r="H3" i="1"/>
  <c r="T2" i="1"/>
  <c r="S2" i="1"/>
  <c r="M2" i="1"/>
  <c r="H2" i="1"/>
  <c r="T113" i="1" l="1"/>
  <c r="T41" i="1"/>
  <c r="T105" i="1"/>
  <c r="T49" i="1"/>
  <c r="T145" i="1"/>
  <c r="T33" i="1"/>
  <c r="T65" i="1"/>
  <c r="T97" i="1"/>
</calcChain>
</file>

<file path=xl/sharedStrings.xml><?xml version="1.0" encoding="utf-8"?>
<sst xmlns="http://schemas.openxmlformats.org/spreadsheetml/2006/main" count="200" uniqueCount="46">
  <si>
    <t>Kérdések</t>
  </si>
  <si>
    <t>Osztály</t>
  </si>
  <si>
    <t xml:space="preserve">1. o. </t>
  </si>
  <si>
    <t>2. o.</t>
  </si>
  <si>
    <t>3. o.</t>
  </si>
  <si>
    <t xml:space="preserve">4. o. </t>
  </si>
  <si>
    <t xml:space="preserve">Össz: </t>
  </si>
  <si>
    <t>5. o.</t>
  </si>
  <si>
    <t>6. o.</t>
  </si>
  <si>
    <t>7. o.</t>
  </si>
  <si>
    <t>8. o.</t>
  </si>
  <si>
    <t>9.M</t>
  </si>
  <si>
    <t xml:space="preserve">10. o. </t>
  </si>
  <si>
    <t xml:space="preserve">11. o. </t>
  </si>
  <si>
    <t>12.o.</t>
  </si>
  <si>
    <t>9.G.</t>
  </si>
  <si>
    <t>Totál össz: 158</t>
  </si>
  <si>
    <t>Az osztályban válaszoló szülők száma:</t>
  </si>
  <si>
    <t xml:space="preserve">1. Az iskolára a diákok kulturált viselkedése a jellemző: ezt tükrözi beszédük, viselkedésük tanáraikkal, más felnőttekkel és az iskolatársaikkal. </t>
  </si>
  <si>
    <t>0=nincs információ</t>
  </si>
  <si>
    <t xml:space="preserve">1= egyáltalán nem ért egyet </t>
  </si>
  <si>
    <t xml:space="preserve">2=többnyire nincs így </t>
  </si>
  <si>
    <t>3= általában igaz</t>
  </si>
  <si>
    <t>4=többségében így van</t>
  </si>
  <si>
    <t xml:space="preserve">5= teljesen egyetért </t>
  </si>
  <si>
    <t>Össz:</t>
  </si>
  <si>
    <t xml:space="preserve">2. Gyermekem munkájának tantárgyi ellenőrzése rendszeres, tervezett és összehangolt. </t>
  </si>
  <si>
    <t xml:space="preserve">3. Gyermekemet az iskolában objektíven és reálisan értékelik. </t>
  </si>
  <si>
    <t>4. Gyermekem tisztában van a követelményekkel.</t>
  </si>
  <si>
    <t xml:space="preserve">5. Szülőként megfelelő visszajelzést kapok az értékelési eredményekről. </t>
  </si>
  <si>
    <t xml:space="preserve">6. Az iskola segíti gyermekemet, hogy megismerje és fejlessze képességeit. </t>
  </si>
  <si>
    <t xml:space="preserve">7. Az iskola eredményesen segíti a lemaradó tanulókat, kezeli a felzárkóztatás feladatát. </t>
  </si>
  <si>
    <t xml:space="preserve">8. Az intézmény lehetőséget teremt a tehetség kibontakoztatására. </t>
  </si>
  <si>
    <t xml:space="preserve">9. Az iskolában tanuló diákokra jellemző az együttműködés. </t>
  </si>
  <si>
    <t xml:space="preserve">10. Az iskolában tanuló diákokra jellemző az előítélet-mentesség. </t>
  </si>
  <si>
    <t xml:space="preserve">11. Az iskolában a nevelés-oktatás személyre szóló: a pedagógusok ismerik a tanulók testi és szellemi képességeit, törődnek értelmi, érzelmi fejlődésükkel. </t>
  </si>
  <si>
    <t xml:space="preserve">12. Az iskola elvárásai magatartási, erkölcsi téren reálisak, a tanulók életkorának megfelelően. </t>
  </si>
  <si>
    <t xml:space="preserve">13. Az iskola hangsúlyt fektet a tanórán kívüli tevékenységek (szakkörök, programok stb.) szervezésére. </t>
  </si>
  <si>
    <t xml:space="preserve">14. Az iskola hangsúlyt fektet a tanulók környezettudatos nevelésére. </t>
  </si>
  <si>
    <t xml:space="preserve">15. Az iskola hangsúlyt fektet az egészséges életmódra nevelésre, lehetőséget teremt a rendszeres mozgásra, sportolásra (sportkörök, versenyek stb.). </t>
  </si>
  <si>
    <t xml:space="preserve">16. Az iskola fontosnak tartja a nemzeti hagyományok megismerését, a magyarságtudat, hazaszeretet kialakítását. </t>
  </si>
  <si>
    <t xml:space="preserve">17. A tanulók megismerik az erkölcsi normákat, képessé válnak arra, hogy tudatosan vállalt értékrend szerint alakítsák életüket. </t>
  </si>
  <si>
    <t xml:space="preserve">18. Az intézményvezető jelenléte meghatározó az iskolában. </t>
  </si>
  <si>
    <t xml:space="preserve">19. Az intézménynek jó a hírneve, jól képzett pedagógusok magas szakmai színvonalon végzik munkájukat. </t>
  </si>
  <si>
    <t xml:space="preserve">20. Az iskolával való kapcsolattartás formái megfelelőek, hatékonyan biztosítják a szülők számára, hogy hozzájussanak az iskolával és gyermekükkel kapcsolatos információkhoz.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</si>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</sst>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Border="1"/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2" borderId="1" xfId="0" applyFont="1" applyFill="1" applyBorder="1"/>
    <xf numFmtId="0" fontId="0" fillId="2" borderId="1" xfId="0" applyFill="1" applyBorder="1"/>
    <xf numFmtId="0" fontId="0" fillId="2" borderId="5" xfId="0" applyFill="1" applyBorder="1"/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/>
    <xf numFmtId="0" fontId="0" fillId="2" borderId="12" xfId="0" applyFill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2" borderId="12" xfId="0" applyFill="1" applyBorder="1"/>
    <xf numFmtId="0" fontId="0" fillId="2" borderId="16" xfId="0" applyFill="1" applyBorder="1"/>
    <xf numFmtId="0" fontId="2" fillId="0" borderId="17" xfId="0" applyFont="1" applyBorder="1" applyAlignment="1">
      <alignment horizontal="center" vertical="center" wrapText="1"/>
    </xf>
    <xf numFmtId="0" fontId="0" fillId="0" borderId="17" xfId="0" applyBorder="1"/>
    <xf numFmtId="0" fontId="0" fillId="2" borderId="17" xfId="0" applyFill="1" applyBorder="1" applyAlignment="1">
      <alignment horizontal="center" vertic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2" borderId="17" xfId="0" applyFill="1" applyBorder="1"/>
    <xf numFmtId="0" fontId="0" fillId="2" borderId="21" xfId="0" applyFill="1" applyBorder="1"/>
    <xf numFmtId="0" fontId="0" fillId="0" borderId="22" xfId="0" applyBorder="1"/>
    <xf numFmtId="0" fontId="0" fillId="2" borderId="22" xfId="0" applyFill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2" borderId="22" xfId="0" applyFill="1" applyBorder="1"/>
    <xf numFmtId="0" fontId="0" fillId="2" borderId="26" xfId="0" applyFill="1" applyBorder="1"/>
    <xf numFmtId="0" fontId="0" fillId="2" borderId="5" xfId="0" applyFill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2" fontId="0" fillId="0" borderId="2" xfId="0" applyNumberFormat="1" applyBorder="1"/>
    <xf numFmtId="2" fontId="0" fillId="2" borderId="1" xfId="0" applyNumberFormat="1" applyFill="1" applyBorder="1"/>
    <xf numFmtId="2" fontId="0" fillId="2" borderId="6" xfId="0" applyNumberFormat="1" applyFill="1" applyBorder="1"/>
    <xf numFmtId="0" fontId="2" fillId="0" borderId="2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2" fontId="0" fillId="2" borderId="2" xfId="0" applyNumberFormat="1" applyFill="1" applyBorder="1"/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1"/>
  <sheetViews>
    <sheetView tabSelected="1" topLeftCell="A22" workbookViewId="0">
      <selection sqref="A1:T161"/>
    </sheetView>
  </sheetViews>
  <sheetFormatPr defaultRowHeight="15" x14ac:dyDescent="0.25"/>
  <cols>
    <col min="1" max="1" width="22.140625" customWidth="1"/>
    <col min="2" max="2" width="26.42578125" bestFit="1" customWidth="1"/>
  </cols>
  <sheetData>
    <row r="1" spans="1:20" ht="15.75" thickBot="1" x14ac:dyDescent="0.3">
      <c r="A1" s="1" t="s">
        <v>0</v>
      </c>
      <c r="B1" s="1" t="s">
        <v>1</v>
      </c>
      <c r="C1" s="2"/>
      <c r="D1" s="3" t="s">
        <v>2</v>
      </c>
      <c r="E1" s="4" t="s">
        <v>3</v>
      </c>
      <c r="F1" s="4" t="s">
        <v>4</v>
      </c>
      <c r="G1" s="5" t="s">
        <v>5</v>
      </c>
      <c r="H1" s="6" t="s">
        <v>6</v>
      </c>
      <c r="I1" s="3" t="s">
        <v>7</v>
      </c>
      <c r="J1" s="4" t="s">
        <v>8</v>
      </c>
      <c r="K1" s="4" t="s">
        <v>9</v>
      </c>
      <c r="L1" s="5" t="s">
        <v>10</v>
      </c>
      <c r="M1" s="6" t="s">
        <v>6</v>
      </c>
      <c r="N1" s="3" t="s">
        <v>11</v>
      </c>
      <c r="O1" s="4" t="s">
        <v>12</v>
      </c>
      <c r="P1" s="4" t="s">
        <v>13</v>
      </c>
      <c r="Q1" s="5" t="s">
        <v>14</v>
      </c>
      <c r="R1" s="5" t="s">
        <v>15</v>
      </c>
      <c r="S1" s="7" t="s">
        <v>6</v>
      </c>
      <c r="T1" s="8" t="s">
        <v>16</v>
      </c>
    </row>
    <row r="2" spans="1:20" ht="15.75" thickBot="1" x14ac:dyDescent="0.3">
      <c r="A2" s="9" t="s">
        <v>17</v>
      </c>
      <c r="B2" s="10"/>
      <c r="C2" s="11"/>
      <c r="D2" s="12">
        <v>20</v>
      </c>
      <c r="E2" s="13">
        <v>20</v>
      </c>
      <c r="F2" s="13">
        <v>18</v>
      </c>
      <c r="G2" s="14">
        <v>16</v>
      </c>
      <c r="H2" s="15">
        <f t="shared" ref="H2:H8" si="0">SUM(D2:G2)</f>
        <v>74</v>
      </c>
      <c r="I2" s="12">
        <v>13</v>
      </c>
      <c r="J2" s="13">
        <v>12</v>
      </c>
      <c r="K2" s="13">
        <v>8</v>
      </c>
      <c r="L2" s="14">
        <v>12</v>
      </c>
      <c r="M2" s="15">
        <f t="shared" ref="M2:M8" si="1">SUM(I2:L2)</f>
        <v>45</v>
      </c>
      <c r="N2" s="12">
        <v>12</v>
      </c>
      <c r="O2" s="13">
        <v>8</v>
      </c>
      <c r="P2" s="13">
        <v>11</v>
      </c>
      <c r="Q2" s="14">
        <v>9</v>
      </c>
      <c r="R2" s="14">
        <v>6</v>
      </c>
      <c r="S2" s="16">
        <f t="shared" ref="S2:S8" si="2">SUM(N2:R2)</f>
        <v>46</v>
      </c>
      <c r="T2" s="17">
        <f>H2+M2+S2</f>
        <v>165</v>
      </c>
    </row>
    <row r="3" spans="1:20" ht="15.75" thickBot="1" x14ac:dyDescent="0.3">
      <c r="A3" s="18" t="s">
        <v>18</v>
      </c>
      <c r="B3" s="19" t="s">
        <v>19</v>
      </c>
      <c r="C3" s="20">
        <v>0</v>
      </c>
      <c r="D3" s="21"/>
      <c r="E3" s="22"/>
      <c r="F3" s="22">
        <v>1</v>
      </c>
      <c r="G3" s="23"/>
      <c r="H3" s="24">
        <f t="shared" si="0"/>
        <v>1</v>
      </c>
      <c r="I3" s="21"/>
      <c r="J3" s="22">
        <v>1</v>
      </c>
      <c r="K3" s="22"/>
      <c r="L3" s="23"/>
      <c r="M3" s="24">
        <f t="shared" si="1"/>
        <v>1</v>
      </c>
      <c r="N3" s="21"/>
      <c r="O3" s="22">
        <v>1</v>
      </c>
      <c r="P3" s="22">
        <v>1</v>
      </c>
      <c r="Q3" s="22"/>
      <c r="R3" s="23"/>
      <c r="S3" s="25">
        <f t="shared" si="2"/>
        <v>2</v>
      </c>
      <c r="T3" s="17">
        <f t="shared" ref="T3:T8" si="3">H3+M3+S3</f>
        <v>4</v>
      </c>
    </row>
    <row r="4" spans="1:20" ht="15.75" thickBot="1" x14ac:dyDescent="0.3">
      <c r="A4" s="26"/>
      <c r="B4" s="27" t="s">
        <v>20</v>
      </c>
      <c r="C4" s="28">
        <v>1</v>
      </c>
      <c r="D4" s="29"/>
      <c r="E4" s="30"/>
      <c r="F4" s="30"/>
      <c r="G4" s="31"/>
      <c r="H4" s="32">
        <f t="shared" si="0"/>
        <v>0</v>
      </c>
      <c r="I4" s="29"/>
      <c r="J4" s="30"/>
      <c r="K4" s="30"/>
      <c r="L4" s="31"/>
      <c r="M4" s="32">
        <f t="shared" si="1"/>
        <v>0</v>
      </c>
      <c r="N4" s="29"/>
      <c r="O4" s="30"/>
      <c r="P4" s="30"/>
      <c r="Q4" s="30"/>
      <c r="R4" s="31"/>
      <c r="S4" s="33">
        <f t="shared" si="2"/>
        <v>0</v>
      </c>
      <c r="T4" s="17">
        <f t="shared" si="3"/>
        <v>0</v>
      </c>
    </row>
    <row r="5" spans="1:20" ht="15.75" thickBot="1" x14ac:dyDescent="0.3">
      <c r="A5" s="26"/>
      <c r="B5" s="27" t="s">
        <v>21</v>
      </c>
      <c r="C5" s="28">
        <v>2</v>
      </c>
      <c r="D5" s="29"/>
      <c r="E5" s="30"/>
      <c r="F5" s="30"/>
      <c r="G5" s="31"/>
      <c r="H5" s="32">
        <f t="shared" si="0"/>
        <v>0</v>
      </c>
      <c r="I5" s="29">
        <v>1</v>
      </c>
      <c r="J5" s="30">
        <v>1</v>
      </c>
      <c r="K5" s="30"/>
      <c r="L5" s="31"/>
      <c r="M5" s="32">
        <f t="shared" si="1"/>
        <v>2</v>
      </c>
      <c r="N5" s="29"/>
      <c r="O5" s="30"/>
      <c r="P5" s="30">
        <v>1</v>
      </c>
      <c r="Q5" s="30"/>
      <c r="R5" s="31"/>
      <c r="S5" s="33">
        <f t="shared" si="2"/>
        <v>1</v>
      </c>
      <c r="T5" s="17">
        <f t="shared" si="3"/>
        <v>3</v>
      </c>
    </row>
    <row r="6" spans="1:20" ht="15.75" thickBot="1" x14ac:dyDescent="0.3">
      <c r="A6" s="26"/>
      <c r="B6" s="27" t="s">
        <v>22</v>
      </c>
      <c r="C6" s="28">
        <v>3</v>
      </c>
      <c r="D6" s="29">
        <v>3</v>
      </c>
      <c r="E6" s="30"/>
      <c r="F6" s="30">
        <v>2</v>
      </c>
      <c r="G6" s="31">
        <v>5</v>
      </c>
      <c r="H6" s="32">
        <f t="shared" si="0"/>
        <v>10</v>
      </c>
      <c r="I6" s="29">
        <v>3</v>
      </c>
      <c r="J6" s="30">
        <v>3</v>
      </c>
      <c r="K6" s="30"/>
      <c r="L6" s="31">
        <v>3</v>
      </c>
      <c r="M6" s="32">
        <f t="shared" si="1"/>
        <v>9</v>
      </c>
      <c r="N6" s="29">
        <v>1</v>
      </c>
      <c r="O6" s="30">
        <v>2</v>
      </c>
      <c r="P6" s="30">
        <v>4</v>
      </c>
      <c r="Q6" s="30">
        <v>1</v>
      </c>
      <c r="R6" s="31">
        <v>1</v>
      </c>
      <c r="S6" s="33">
        <f t="shared" si="2"/>
        <v>9</v>
      </c>
      <c r="T6" s="17">
        <f t="shared" si="3"/>
        <v>28</v>
      </c>
    </row>
    <row r="7" spans="1:20" ht="15.75" thickBot="1" x14ac:dyDescent="0.3">
      <c r="A7" s="26"/>
      <c r="B7" s="27" t="s">
        <v>23</v>
      </c>
      <c r="C7" s="28">
        <v>4</v>
      </c>
      <c r="D7" s="29">
        <v>11</v>
      </c>
      <c r="E7" s="30">
        <v>10</v>
      </c>
      <c r="F7" s="30">
        <v>10</v>
      </c>
      <c r="G7" s="31">
        <v>8</v>
      </c>
      <c r="H7" s="32">
        <f t="shared" si="0"/>
        <v>39</v>
      </c>
      <c r="I7" s="29">
        <v>4</v>
      </c>
      <c r="J7" s="30">
        <v>3</v>
      </c>
      <c r="K7" s="30">
        <v>7</v>
      </c>
      <c r="L7" s="31">
        <v>6</v>
      </c>
      <c r="M7" s="32">
        <f t="shared" si="1"/>
        <v>20</v>
      </c>
      <c r="N7" s="29">
        <v>5</v>
      </c>
      <c r="O7" s="30">
        <v>4</v>
      </c>
      <c r="P7" s="30">
        <v>1</v>
      </c>
      <c r="Q7" s="30">
        <v>6</v>
      </c>
      <c r="R7" s="31">
        <v>2</v>
      </c>
      <c r="S7" s="33">
        <f t="shared" si="2"/>
        <v>18</v>
      </c>
      <c r="T7" s="17">
        <f t="shared" si="3"/>
        <v>77</v>
      </c>
    </row>
    <row r="8" spans="1:20" ht="15.75" thickBot="1" x14ac:dyDescent="0.3">
      <c r="A8" s="26"/>
      <c r="B8" s="34" t="s">
        <v>24</v>
      </c>
      <c r="C8" s="35">
        <v>5</v>
      </c>
      <c r="D8" s="36">
        <v>6</v>
      </c>
      <c r="E8" s="37">
        <v>10</v>
      </c>
      <c r="F8" s="37">
        <v>5</v>
      </c>
      <c r="G8" s="38">
        <v>3</v>
      </c>
      <c r="H8" s="39">
        <f t="shared" si="0"/>
        <v>24</v>
      </c>
      <c r="I8" s="36">
        <v>5</v>
      </c>
      <c r="J8" s="37">
        <v>4</v>
      </c>
      <c r="K8" s="37">
        <v>1</v>
      </c>
      <c r="L8" s="38">
        <v>3</v>
      </c>
      <c r="M8" s="39">
        <f t="shared" si="1"/>
        <v>13</v>
      </c>
      <c r="N8" s="36">
        <v>6</v>
      </c>
      <c r="O8" s="37">
        <v>1</v>
      </c>
      <c r="P8" s="37">
        <v>4</v>
      </c>
      <c r="Q8" s="37">
        <v>2</v>
      </c>
      <c r="R8" s="38">
        <v>3</v>
      </c>
      <c r="S8" s="40">
        <f t="shared" si="2"/>
        <v>16</v>
      </c>
      <c r="T8" s="41">
        <f t="shared" si="3"/>
        <v>53</v>
      </c>
    </row>
    <row r="9" spans="1:20" ht="15.75" thickBot="1" x14ac:dyDescent="0.3">
      <c r="A9" s="42"/>
      <c r="B9" s="43" t="s">
        <v>25</v>
      </c>
      <c r="C9" s="44"/>
      <c r="D9" s="45">
        <f>((C4*D4)+(C5*D5)+(C6*D6)+(C7*D7)+(C8*D8))/D2</f>
        <v>4.1500000000000004</v>
      </c>
      <c r="E9" s="45">
        <f>((C4*E4)+(C5*E5)+(C6*E6)+(C7*E7)+(C8*E8))/E2</f>
        <v>4.5</v>
      </c>
      <c r="F9" s="45">
        <f>((C4*F4)+(C5*F5)+(C6*F6)+(C7*F7)+(C8*F8))/(F2-1)</f>
        <v>4.1764705882352944</v>
      </c>
      <c r="G9" s="45">
        <f>((C4*G4)+(C5*G5)+(C6*G6)+(C7*G7)+(C8*G8))/G2</f>
        <v>3.875</v>
      </c>
      <c r="H9" s="46">
        <f>(D9+E9+F9+G9)/4</f>
        <v>4.1753676470588239</v>
      </c>
      <c r="I9" s="45">
        <f>((C4*I4)+(C5*I5)+(C6*I6)+(C7*I7)+(C8*I8))/I2</f>
        <v>4</v>
      </c>
      <c r="J9" s="45">
        <f>((C4*J4)+(C5*J5)+(C6*J6)+(C7*J7)+(C8*J8))/J2</f>
        <v>3.5833333333333335</v>
      </c>
      <c r="K9" s="45">
        <f>((C4*K4)+(C5*K5)+(C6*K6)+(C7*K7)+(C8*K8))/K2</f>
        <v>4.125</v>
      </c>
      <c r="L9" s="45">
        <f>((C4*L4)+(C5*L5)+(C6*L6)+(C7*L7)+(C8*L8))/L2</f>
        <v>4</v>
      </c>
      <c r="M9" s="46">
        <f>(I9+J9+K9+L9)/4</f>
        <v>3.9270833333333335</v>
      </c>
      <c r="N9" s="45">
        <f>((C4*N4)+(C5*N5)+(C6*N6)+(C7*N7)+(C8*N8))/(N2-1)</f>
        <v>4.8181818181818183</v>
      </c>
      <c r="O9" s="45">
        <f>((C4*O4)+(C5*O5)+(C6*O6)+(C7*O7)+(C8*O8))/(O2-O3)</f>
        <v>3.8571428571428572</v>
      </c>
      <c r="P9" s="45">
        <f>(($C$4*P4)+($C$5*P5)+($C$6*P6)+($C$7*P7)+($C$8*P8))/P2</f>
        <v>3.4545454545454546</v>
      </c>
      <c r="Q9" s="45">
        <f>(($C$4*Q4)+($C$5*Q5)+($C$6*Q6)+($C$7*Q7)+($C$8*Q8))/Q2</f>
        <v>4.1111111111111107</v>
      </c>
      <c r="R9" s="45">
        <f>((C4*R4)+(C5*R5)+(C6*R6)+(C7*R7)+(C8*R8))/(R2-R3)</f>
        <v>4.333333333333333</v>
      </c>
      <c r="S9" s="47">
        <f>AVERAGE(N9:R9)</f>
        <v>4.1148629148629148</v>
      </c>
      <c r="T9" s="46">
        <f>(H9+M9+S9)/3</f>
        <v>4.0724379650850242</v>
      </c>
    </row>
    <row r="10" spans="1:20" ht="15.75" thickBot="1" x14ac:dyDescent="0.3">
      <c r="A10" s="9" t="s">
        <v>17</v>
      </c>
      <c r="B10" s="10"/>
      <c r="C10" s="11"/>
      <c r="D10" s="12">
        <v>20</v>
      </c>
      <c r="E10" s="13">
        <v>20</v>
      </c>
      <c r="F10" s="13">
        <v>18</v>
      </c>
      <c r="G10" s="14">
        <v>16</v>
      </c>
      <c r="H10" s="15">
        <f t="shared" ref="H10:H16" si="4">SUM(D10:G10)</f>
        <v>74</v>
      </c>
      <c r="I10" s="12">
        <v>13</v>
      </c>
      <c r="J10" s="13">
        <v>12</v>
      </c>
      <c r="K10" s="13">
        <v>8</v>
      </c>
      <c r="L10" s="14">
        <v>12</v>
      </c>
      <c r="M10" s="15">
        <f t="shared" ref="M10:M16" si="5">SUM(I10:L10)</f>
        <v>45</v>
      </c>
      <c r="N10" s="12">
        <v>12</v>
      </c>
      <c r="O10" s="13">
        <v>8</v>
      </c>
      <c r="P10" s="13">
        <v>11</v>
      </c>
      <c r="Q10" s="14">
        <v>9</v>
      </c>
      <c r="R10" s="14">
        <v>6</v>
      </c>
      <c r="S10" s="16">
        <f t="shared" ref="S10:S16" si="6">SUM(N10:R10)</f>
        <v>46</v>
      </c>
      <c r="T10" s="17">
        <f>H10+M10+S10</f>
        <v>165</v>
      </c>
    </row>
    <row r="11" spans="1:20" ht="15.75" thickBot="1" x14ac:dyDescent="0.3">
      <c r="A11" s="48" t="s">
        <v>26</v>
      </c>
      <c r="B11" s="19" t="s">
        <v>19</v>
      </c>
      <c r="C11" s="20">
        <v>0</v>
      </c>
      <c r="D11" s="21"/>
      <c r="E11" s="22"/>
      <c r="F11" s="22"/>
      <c r="G11" s="23"/>
      <c r="H11" s="24">
        <f t="shared" si="4"/>
        <v>0</v>
      </c>
      <c r="I11" s="21"/>
      <c r="J11" s="22"/>
      <c r="K11" s="22"/>
      <c r="L11" s="23"/>
      <c r="M11" s="24">
        <f t="shared" si="5"/>
        <v>0</v>
      </c>
      <c r="N11" s="21"/>
      <c r="O11" s="22"/>
      <c r="P11" s="22"/>
      <c r="Q11" s="23"/>
      <c r="R11" s="23">
        <v>1</v>
      </c>
      <c r="S11" s="25">
        <f t="shared" si="6"/>
        <v>1</v>
      </c>
      <c r="T11" s="17">
        <f t="shared" ref="T11:T16" si="7">H11+M11+S11</f>
        <v>1</v>
      </c>
    </row>
    <row r="12" spans="1:20" ht="15.75" thickBot="1" x14ac:dyDescent="0.3">
      <c r="A12" s="26"/>
      <c r="B12" s="27" t="s">
        <v>20</v>
      </c>
      <c r="C12" s="28">
        <v>1</v>
      </c>
      <c r="D12" s="29"/>
      <c r="E12" s="30"/>
      <c r="F12" s="30"/>
      <c r="G12" s="31"/>
      <c r="H12" s="32">
        <f t="shared" si="4"/>
        <v>0</v>
      </c>
      <c r="I12" s="29"/>
      <c r="J12" s="30"/>
      <c r="K12" s="30"/>
      <c r="L12" s="31"/>
      <c r="M12" s="32">
        <f t="shared" si="5"/>
        <v>0</v>
      </c>
      <c r="N12" s="29"/>
      <c r="O12" s="30"/>
      <c r="P12" s="30"/>
      <c r="Q12" s="31"/>
      <c r="R12" s="31"/>
      <c r="S12" s="33">
        <f t="shared" si="6"/>
        <v>0</v>
      </c>
      <c r="T12" s="17">
        <f t="shared" si="7"/>
        <v>0</v>
      </c>
    </row>
    <row r="13" spans="1:20" ht="15.75" thickBot="1" x14ac:dyDescent="0.3">
      <c r="A13" s="26"/>
      <c r="B13" s="27" t="s">
        <v>21</v>
      </c>
      <c r="C13" s="28">
        <v>2</v>
      </c>
      <c r="D13" s="29"/>
      <c r="E13" s="30"/>
      <c r="F13" s="30"/>
      <c r="G13" s="31"/>
      <c r="H13" s="32">
        <f t="shared" si="4"/>
        <v>0</v>
      </c>
      <c r="I13" s="29"/>
      <c r="J13" s="30"/>
      <c r="K13" s="30"/>
      <c r="L13" s="31"/>
      <c r="M13" s="32">
        <f t="shared" si="5"/>
        <v>0</v>
      </c>
      <c r="N13" s="29"/>
      <c r="O13" s="30"/>
      <c r="P13" s="30"/>
      <c r="Q13" s="31"/>
      <c r="R13" s="31"/>
      <c r="S13" s="33">
        <f t="shared" si="6"/>
        <v>0</v>
      </c>
      <c r="T13" s="17">
        <f t="shared" si="7"/>
        <v>0</v>
      </c>
    </row>
    <row r="14" spans="1:20" ht="15.75" thickBot="1" x14ac:dyDescent="0.3">
      <c r="A14" s="26"/>
      <c r="B14" s="27" t="s">
        <v>22</v>
      </c>
      <c r="C14" s="28">
        <v>3</v>
      </c>
      <c r="D14" s="29"/>
      <c r="E14" s="30">
        <v>1</v>
      </c>
      <c r="F14" s="30">
        <v>1</v>
      </c>
      <c r="G14" s="31"/>
      <c r="H14" s="32">
        <f t="shared" si="4"/>
        <v>2</v>
      </c>
      <c r="I14" s="29">
        <v>2</v>
      </c>
      <c r="J14" s="30"/>
      <c r="K14" s="30"/>
      <c r="L14" s="31"/>
      <c r="M14" s="32">
        <f t="shared" si="5"/>
        <v>2</v>
      </c>
      <c r="N14" s="29">
        <v>1</v>
      </c>
      <c r="O14" s="30">
        <v>2</v>
      </c>
      <c r="P14" s="30">
        <v>1</v>
      </c>
      <c r="Q14" s="31">
        <v>2</v>
      </c>
      <c r="R14" s="31"/>
      <c r="S14" s="33">
        <f t="shared" si="6"/>
        <v>6</v>
      </c>
      <c r="T14" s="17">
        <f t="shared" si="7"/>
        <v>10</v>
      </c>
    </row>
    <row r="15" spans="1:20" ht="15.75" thickBot="1" x14ac:dyDescent="0.3">
      <c r="A15" s="26"/>
      <c r="B15" s="27" t="s">
        <v>23</v>
      </c>
      <c r="C15" s="28">
        <v>4</v>
      </c>
      <c r="D15" s="29">
        <v>3</v>
      </c>
      <c r="E15" s="30">
        <v>2</v>
      </c>
      <c r="F15" s="30">
        <v>4</v>
      </c>
      <c r="G15" s="31">
        <v>7</v>
      </c>
      <c r="H15" s="32">
        <f t="shared" si="4"/>
        <v>16</v>
      </c>
      <c r="I15" s="29">
        <v>5</v>
      </c>
      <c r="J15" s="30">
        <v>3</v>
      </c>
      <c r="K15" s="30">
        <v>3</v>
      </c>
      <c r="L15" s="31">
        <v>6</v>
      </c>
      <c r="M15" s="32">
        <f t="shared" si="5"/>
        <v>17</v>
      </c>
      <c r="N15" s="29">
        <v>5</v>
      </c>
      <c r="O15" s="30">
        <v>5</v>
      </c>
      <c r="P15" s="30">
        <v>5</v>
      </c>
      <c r="Q15" s="31">
        <v>4</v>
      </c>
      <c r="R15" s="31">
        <v>2</v>
      </c>
      <c r="S15" s="33">
        <f t="shared" si="6"/>
        <v>21</v>
      </c>
      <c r="T15" s="17">
        <f t="shared" si="7"/>
        <v>54</v>
      </c>
    </row>
    <row r="16" spans="1:20" ht="15.75" thickBot="1" x14ac:dyDescent="0.3">
      <c r="A16" s="26"/>
      <c r="B16" s="34" t="s">
        <v>24</v>
      </c>
      <c r="C16" s="35">
        <v>5</v>
      </c>
      <c r="D16" s="36">
        <v>17</v>
      </c>
      <c r="E16" s="37">
        <v>17</v>
      </c>
      <c r="F16" s="37">
        <v>13</v>
      </c>
      <c r="G16" s="38">
        <v>9</v>
      </c>
      <c r="H16" s="39">
        <f t="shared" si="4"/>
        <v>56</v>
      </c>
      <c r="I16" s="36">
        <v>6</v>
      </c>
      <c r="J16" s="37">
        <v>9</v>
      </c>
      <c r="K16" s="37">
        <v>5</v>
      </c>
      <c r="L16" s="38">
        <v>6</v>
      </c>
      <c r="M16" s="39">
        <f t="shared" si="5"/>
        <v>26</v>
      </c>
      <c r="N16" s="36">
        <v>6</v>
      </c>
      <c r="O16" s="37">
        <v>1</v>
      </c>
      <c r="P16" s="37">
        <v>5</v>
      </c>
      <c r="Q16" s="38">
        <v>3</v>
      </c>
      <c r="R16" s="38">
        <v>3</v>
      </c>
      <c r="S16" s="40">
        <f t="shared" si="6"/>
        <v>18</v>
      </c>
      <c r="T16" s="41">
        <f t="shared" si="7"/>
        <v>100</v>
      </c>
    </row>
    <row r="17" spans="1:20" ht="15.75" thickBot="1" x14ac:dyDescent="0.3">
      <c r="A17" s="49"/>
      <c r="B17" s="43" t="s">
        <v>6</v>
      </c>
      <c r="C17" s="44"/>
      <c r="D17" s="45">
        <f>((C12*D12)+(C13*D13)+(C14*D14)+(C15*D15)+(C16*D16))/D10</f>
        <v>4.8499999999999996</v>
      </c>
      <c r="E17" s="45">
        <f>((C12*E12)+(C13*E13)+(C14*E14)+(C15*E15)+(C16*E16))/E10</f>
        <v>4.8</v>
      </c>
      <c r="F17" s="45">
        <f>((C12*F12)+(C13*F13)+(C14*F14)+(C15*F15)+(C16*F16))/F10</f>
        <v>4.666666666666667</v>
      </c>
      <c r="G17" s="45">
        <f>((C12*G12)+(C13*G13)+(C14*G14)+(C15*G15)+(C16*G16))/G10</f>
        <v>4.5625</v>
      </c>
      <c r="H17" s="46">
        <f>(D17+E17+F17+G17)/4</f>
        <v>4.7197916666666666</v>
      </c>
      <c r="I17" s="45">
        <f>((C12*I12)+(C13*I13)+(C14*I14)+(C15*I15)+(C16*I16))/I10</f>
        <v>4.3076923076923075</v>
      </c>
      <c r="J17" s="45">
        <f>((C12*J12)+(C13*J13)+(C14*J14)+(C15*J15)+(C16*J16))/J10</f>
        <v>4.75</v>
      </c>
      <c r="K17" s="45">
        <f>((C12*K12)+(C13*K13)+(C14*K14)+(C15*K15)+(C16*K16))/K10</f>
        <v>4.625</v>
      </c>
      <c r="L17" s="45">
        <f>((C12*L12)+(C13*L13)+(C14*L14)+(C15*L15)+(C16*L16))/L10</f>
        <v>4.5</v>
      </c>
      <c r="M17" s="46">
        <f>(I17+J17+K17+L17)/4</f>
        <v>4.5456730769230766</v>
      </c>
      <c r="N17" s="45">
        <f>((C12*N12)+(C13*N13)+(C14*N14)+(C15*N15)+(C16*N16))/N10</f>
        <v>4.416666666666667</v>
      </c>
      <c r="O17" s="45">
        <f>((C12*O12)+(C13*O13)+(C14*O14)+(C15*O15)+(C16*O16))/O10</f>
        <v>3.875</v>
      </c>
      <c r="P17" s="45">
        <f>(($C$12*P12)+($C$13*P13)+($C$14*P14)+($C$15*P15)+($C$16*P16))/P10</f>
        <v>4.3636363636363633</v>
      </c>
      <c r="Q17" s="45">
        <f>(($C$12*Q12)+($C$13*Q13)+($C$14*Q14)+($C$15*Q15)+($C$16*Q16))/Q10</f>
        <v>4.1111111111111107</v>
      </c>
      <c r="R17" s="45">
        <f>((C12*R12)+(C13*R13)+(C14*R14)+(C15*R15)+(C16*R16))/R10</f>
        <v>3.8333333333333335</v>
      </c>
      <c r="S17" s="47">
        <f>AVERAGE(N17:R17)</f>
        <v>4.1199494949494948</v>
      </c>
      <c r="T17" s="46">
        <f>(H17+M17+S17)/3</f>
        <v>4.4618047461797454</v>
      </c>
    </row>
    <row r="18" spans="1:20" ht="15.75" thickBot="1" x14ac:dyDescent="0.3">
      <c r="A18" s="9" t="s">
        <v>17</v>
      </c>
      <c r="B18" s="10"/>
      <c r="C18" s="11"/>
      <c r="D18" s="12">
        <v>20</v>
      </c>
      <c r="E18" s="13">
        <v>20</v>
      </c>
      <c r="F18" s="13">
        <v>18</v>
      </c>
      <c r="G18" s="14">
        <v>16</v>
      </c>
      <c r="H18" s="15">
        <f t="shared" ref="H18:H24" si="8">SUM(D18:G18)</f>
        <v>74</v>
      </c>
      <c r="I18" s="12">
        <v>13</v>
      </c>
      <c r="J18" s="13">
        <v>12</v>
      </c>
      <c r="K18" s="13">
        <v>8</v>
      </c>
      <c r="L18" s="14">
        <v>12</v>
      </c>
      <c r="M18" s="15">
        <f t="shared" ref="M18:M24" si="9">SUM(I18:L18)</f>
        <v>45</v>
      </c>
      <c r="N18" s="12">
        <v>12</v>
      </c>
      <c r="O18" s="13">
        <v>8</v>
      </c>
      <c r="P18" s="13">
        <v>11</v>
      </c>
      <c r="Q18" s="14">
        <v>9</v>
      </c>
      <c r="R18" s="14">
        <v>6</v>
      </c>
      <c r="S18" s="16">
        <f t="shared" ref="S18:S24" si="10">SUM(N18:R18)</f>
        <v>46</v>
      </c>
      <c r="T18" s="17">
        <f>H18+M18+S18</f>
        <v>165</v>
      </c>
    </row>
    <row r="19" spans="1:20" ht="15.75" thickBot="1" x14ac:dyDescent="0.3">
      <c r="A19" s="18" t="s">
        <v>27</v>
      </c>
      <c r="B19" s="19" t="s">
        <v>19</v>
      </c>
      <c r="C19" s="20">
        <v>0</v>
      </c>
      <c r="D19" s="21"/>
      <c r="E19" s="22"/>
      <c r="F19" s="22"/>
      <c r="G19" s="23"/>
      <c r="H19" s="24">
        <f t="shared" si="8"/>
        <v>0</v>
      </c>
      <c r="I19" s="21"/>
      <c r="J19" s="22"/>
      <c r="K19" s="22"/>
      <c r="L19" s="23"/>
      <c r="M19" s="24">
        <f t="shared" si="9"/>
        <v>0</v>
      </c>
      <c r="N19" s="21">
        <v>1</v>
      </c>
      <c r="O19" s="22"/>
      <c r="P19" s="22"/>
      <c r="Q19" s="23"/>
      <c r="R19" s="23"/>
      <c r="S19" s="25">
        <f t="shared" si="10"/>
        <v>1</v>
      </c>
      <c r="T19" s="17">
        <f t="shared" ref="T19:T24" si="11">H19+M19+S19</f>
        <v>1</v>
      </c>
    </row>
    <row r="20" spans="1:20" ht="15.75" thickBot="1" x14ac:dyDescent="0.3">
      <c r="A20" s="26"/>
      <c r="B20" s="27" t="s">
        <v>20</v>
      </c>
      <c r="C20" s="28">
        <v>1</v>
      </c>
      <c r="D20" s="29"/>
      <c r="E20" s="30"/>
      <c r="F20" s="30"/>
      <c r="G20" s="31"/>
      <c r="H20" s="32">
        <f t="shared" si="8"/>
        <v>0</v>
      </c>
      <c r="I20" s="29"/>
      <c r="J20" s="30"/>
      <c r="K20" s="30"/>
      <c r="L20" s="31"/>
      <c r="M20" s="32">
        <f t="shared" si="9"/>
        <v>0</v>
      </c>
      <c r="N20" s="29"/>
      <c r="O20" s="30"/>
      <c r="P20" s="30"/>
      <c r="Q20" s="31"/>
      <c r="R20" s="31"/>
      <c r="S20" s="33">
        <f t="shared" si="10"/>
        <v>0</v>
      </c>
      <c r="T20" s="17">
        <f t="shared" si="11"/>
        <v>0</v>
      </c>
    </row>
    <row r="21" spans="1:20" ht="15.75" thickBot="1" x14ac:dyDescent="0.3">
      <c r="A21" s="26"/>
      <c r="B21" s="27" t="s">
        <v>21</v>
      </c>
      <c r="C21" s="28">
        <v>2</v>
      </c>
      <c r="D21" s="29"/>
      <c r="E21" s="30"/>
      <c r="F21" s="30"/>
      <c r="G21" s="31"/>
      <c r="H21" s="32">
        <f t="shared" si="8"/>
        <v>0</v>
      </c>
      <c r="I21" s="29"/>
      <c r="J21" s="30"/>
      <c r="K21" s="30"/>
      <c r="L21" s="31"/>
      <c r="M21" s="32">
        <f t="shared" si="9"/>
        <v>0</v>
      </c>
      <c r="N21" s="29"/>
      <c r="O21" s="30"/>
      <c r="P21" s="30"/>
      <c r="Q21" s="31"/>
      <c r="R21" s="31"/>
      <c r="S21" s="33">
        <f t="shared" si="10"/>
        <v>0</v>
      </c>
      <c r="T21" s="17">
        <f t="shared" si="11"/>
        <v>0</v>
      </c>
    </row>
    <row r="22" spans="1:20" ht="15.75" thickBot="1" x14ac:dyDescent="0.3">
      <c r="A22" s="26"/>
      <c r="B22" s="27" t="s">
        <v>22</v>
      </c>
      <c r="C22" s="28">
        <v>3</v>
      </c>
      <c r="D22" s="29"/>
      <c r="E22" s="30"/>
      <c r="F22" s="30">
        <v>1</v>
      </c>
      <c r="G22" s="31">
        <v>2</v>
      </c>
      <c r="H22" s="32">
        <f t="shared" si="8"/>
        <v>3</v>
      </c>
      <c r="I22" s="29">
        <v>1</v>
      </c>
      <c r="J22" s="30">
        <v>1</v>
      </c>
      <c r="K22" s="30">
        <v>1</v>
      </c>
      <c r="L22" s="31">
        <v>1</v>
      </c>
      <c r="M22" s="32">
        <f t="shared" si="9"/>
        <v>4</v>
      </c>
      <c r="N22" s="29"/>
      <c r="O22" s="30">
        <v>1</v>
      </c>
      <c r="P22" s="30">
        <v>2</v>
      </c>
      <c r="Q22" s="31">
        <v>2</v>
      </c>
      <c r="R22" s="31"/>
      <c r="S22" s="33">
        <f t="shared" si="10"/>
        <v>5</v>
      </c>
      <c r="T22" s="17">
        <f t="shared" si="11"/>
        <v>12</v>
      </c>
    </row>
    <row r="23" spans="1:20" ht="15.75" thickBot="1" x14ac:dyDescent="0.3">
      <c r="A23" s="26"/>
      <c r="B23" s="27" t="s">
        <v>23</v>
      </c>
      <c r="C23" s="28">
        <v>4</v>
      </c>
      <c r="D23" s="29">
        <v>3</v>
      </c>
      <c r="E23" s="30">
        <v>1</v>
      </c>
      <c r="F23" s="30">
        <v>6</v>
      </c>
      <c r="G23" s="31">
        <v>5</v>
      </c>
      <c r="H23" s="32">
        <f t="shared" si="8"/>
        <v>15</v>
      </c>
      <c r="I23" s="29">
        <v>7</v>
      </c>
      <c r="J23" s="30">
        <v>4</v>
      </c>
      <c r="K23" s="30">
        <v>2</v>
      </c>
      <c r="L23" s="31">
        <v>4</v>
      </c>
      <c r="M23" s="32">
        <f t="shared" si="9"/>
        <v>17</v>
      </c>
      <c r="N23" s="29">
        <v>5</v>
      </c>
      <c r="O23" s="30">
        <v>4</v>
      </c>
      <c r="P23" s="30">
        <v>5</v>
      </c>
      <c r="Q23" s="31">
        <v>3</v>
      </c>
      <c r="R23" s="31">
        <v>3</v>
      </c>
      <c r="S23" s="33">
        <f t="shared" si="10"/>
        <v>20</v>
      </c>
      <c r="T23" s="17">
        <f t="shared" si="11"/>
        <v>52</v>
      </c>
    </row>
    <row r="24" spans="1:20" ht="15.75" thickBot="1" x14ac:dyDescent="0.3">
      <c r="A24" s="26"/>
      <c r="B24" s="34" t="s">
        <v>24</v>
      </c>
      <c r="C24" s="35">
        <v>5</v>
      </c>
      <c r="D24" s="36">
        <v>17</v>
      </c>
      <c r="E24" s="37">
        <v>19</v>
      </c>
      <c r="F24" s="37">
        <v>11</v>
      </c>
      <c r="G24" s="38">
        <v>9</v>
      </c>
      <c r="H24" s="39">
        <f t="shared" si="8"/>
        <v>56</v>
      </c>
      <c r="I24" s="36">
        <v>5</v>
      </c>
      <c r="J24" s="37">
        <v>7</v>
      </c>
      <c r="K24" s="37">
        <v>5</v>
      </c>
      <c r="L24" s="38">
        <v>7</v>
      </c>
      <c r="M24" s="39">
        <f t="shared" si="9"/>
        <v>24</v>
      </c>
      <c r="N24" s="36">
        <v>6</v>
      </c>
      <c r="O24" s="37">
        <v>3</v>
      </c>
      <c r="P24" s="37">
        <v>4</v>
      </c>
      <c r="Q24" s="38">
        <v>4</v>
      </c>
      <c r="R24" s="38">
        <v>3</v>
      </c>
      <c r="S24" s="40">
        <f t="shared" si="10"/>
        <v>20</v>
      </c>
      <c r="T24" s="41">
        <f t="shared" si="11"/>
        <v>100</v>
      </c>
    </row>
    <row r="25" spans="1:20" ht="15.75" thickBot="1" x14ac:dyDescent="0.3">
      <c r="A25" s="42"/>
      <c r="B25" s="43" t="s">
        <v>25</v>
      </c>
      <c r="C25" s="44"/>
      <c r="D25" s="45">
        <f>((C20*D20)+(C21*D21)+(C22*D22)+(C23*D23)+(C24*D24))/D18</f>
        <v>4.8499999999999996</v>
      </c>
      <c r="E25" s="45">
        <f>((C20*E20)+(C21*E21)+(C22*E22)+(C23*E23)+(C24*E24))/E18</f>
        <v>4.95</v>
      </c>
      <c r="F25" s="45">
        <f>((C20*F20)+(C21*F21)+(C22*F22)+(C23*F23)+(C24*F24))/F18</f>
        <v>4.5555555555555554</v>
      </c>
      <c r="G25" s="45">
        <f>((C20*G20)+(C21*G21)+(C22*G22)+(C23*G23)+(C24*G24))/G18</f>
        <v>4.4375</v>
      </c>
      <c r="H25" s="46">
        <f>(D25+E25+F25+G25)/4</f>
        <v>4.6982638888888886</v>
      </c>
      <c r="I25" s="45">
        <f>((C20*I20)+(C21*I21)+(C22*I22)+(C23*I23)+(C24*I24))/I18</f>
        <v>4.3076923076923075</v>
      </c>
      <c r="J25" s="45">
        <f>((C20*J20)+(C21*J21)+(C22*J22)+(C23*J23)+(C24*J24))/J18</f>
        <v>4.5</v>
      </c>
      <c r="K25" s="45">
        <f>((C20*K20)+(C21*K21)+(C22*K22)+(C23*K23)+(C24*K24))/K18</f>
        <v>4.5</v>
      </c>
      <c r="L25" s="45">
        <f>((C20*L20)+(C21*L21)+(C22*L22)+(C23*L23)+(C24*L24))/L18</f>
        <v>4.5</v>
      </c>
      <c r="M25" s="46">
        <f>(I25+J25+K25+L25)/4</f>
        <v>4.4519230769230766</v>
      </c>
      <c r="N25" s="45">
        <f>((C20*N20)+(C21*N21)+(C22*N22)+(C23*N23)+(C24*N24))/N18</f>
        <v>4.166666666666667</v>
      </c>
      <c r="O25" s="45">
        <f>((C20*O20)+(C21*O21)+(C22*O22)+(C23*O23)+(C24*O24))/O18</f>
        <v>4.25</v>
      </c>
      <c r="P25" s="45">
        <f>(($C$20*P20)+($C$21*P21)+($C$22*P22)+($C$23*P23)+($C$24*P24))/P18</f>
        <v>4.1818181818181817</v>
      </c>
      <c r="Q25" s="45">
        <f>(($C$20*Q20)+($C$21*Q21)+($C$22*Q22)+($C$23*Q23)+($C$24*Q24))/Q18</f>
        <v>4.2222222222222223</v>
      </c>
      <c r="R25" s="45">
        <f>((C20*R20)+(C21*R21)+(C22*R22)+(C23*R23)+(C24*R24))/R18</f>
        <v>4.5</v>
      </c>
      <c r="S25" s="47">
        <f>AVERAGE(N25:R25)</f>
        <v>4.2641414141414149</v>
      </c>
      <c r="T25" s="46">
        <f>(H25+M25+S25)/3</f>
        <v>4.4714427933177934</v>
      </c>
    </row>
    <row r="26" spans="1:20" ht="15.75" thickBot="1" x14ac:dyDescent="0.3">
      <c r="A26" s="9" t="s">
        <v>17</v>
      </c>
      <c r="B26" s="10"/>
      <c r="C26" s="11"/>
      <c r="D26" s="12">
        <v>20</v>
      </c>
      <c r="E26" s="13">
        <v>20</v>
      </c>
      <c r="F26" s="13">
        <v>18</v>
      </c>
      <c r="G26" s="14">
        <v>16</v>
      </c>
      <c r="H26" s="15">
        <f t="shared" ref="H26:H32" si="12">SUM(D26:G26)</f>
        <v>74</v>
      </c>
      <c r="I26" s="12">
        <v>13</v>
      </c>
      <c r="J26" s="13">
        <v>12</v>
      </c>
      <c r="K26" s="13">
        <v>8</v>
      </c>
      <c r="L26" s="14">
        <v>12</v>
      </c>
      <c r="M26" s="15">
        <f t="shared" ref="M26:M32" si="13">SUM(I26:L26)</f>
        <v>45</v>
      </c>
      <c r="N26" s="12">
        <v>12</v>
      </c>
      <c r="O26" s="13">
        <v>8</v>
      </c>
      <c r="P26" s="13">
        <v>11</v>
      </c>
      <c r="Q26" s="14">
        <v>9</v>
      </c>
      <c r="R26" s="14">
        <v>6</v>
      </c>
      <c r="S26" s="16">
        <f t="shared" ref="S26:S32" si="14">SUM(N26:R26)</f>
        <v>46</v>
      </c>
      <c r="T26" s="17">
        <f>H26+M26+S26</f>
        <v>165</v>
      </c>
    </row>
    <row r="27" spans="1:20" ht="15.75" thickBot="1" x14ac:dyDescent="0.3">
      <c r="A27" s="48" t="s">
        <v>28</v>
      </c>
      <c r="B27" s="19" t="s">
        <v>19</v>
      </c>
      <c r="C27" s="20">
        <v>0</v>
      </c>
      <c r="D27" s="21"/>
      <c r="E27" s="22"/>
      <c r="F27" s="22"/>
      <c r="G27" s="23"/>
      <c r="H27" s="24">
        <f t="shared" si="12"/>
        <v>0</v>
      </c>
      <c r="I27" s="21"/>
      <c r="J27" s="22"/>
      <c r="K27" s="22"/>
      <c r="L27" s="23"/>
      <c r="M27" s="24">
        <f t="shared" si="13"/>
        <v>0</v>
      </c>
      <c r="N27" s="21"/>
      <c r="O27" s="22"/>
      <c r="P27" s="22"/>
      <c r="Q27" s="23"/>
      <c r="R27" s="23"/>
      <c r="S27" s="25">
        <f t="shared" si="14"/>
        <v>0</v>
      </c>
      <c r="T27" s="17">
        <f t="shared" ref="T27:T32" si="15">H27+M27+S27</f>
        <v>0</v>
      </c>
    </row>
    <row r="28" spans="1:20" ht="15.75" thickBot="1" x14ac:dyDescent="0.3">
      <c r="A28" s="26"/>
      <c r="B28" s="27" t="s">
        <v>20</v>
      </c>
      <c r="C28" s="28">
        <v>1</v>
      </c>
      <c r="D28" s="29"/>
      <c r="E28" s="30"/>
      <c r="F28" s="30"/>
      <c r="G28" s="31"/>
      <c r="H28" s="32">
        <f t="shared" si="12"/>
        <v>0</v>
      </c>
      <c r="I28" s="29"/>
      <c r="J28" s="30"/>
      <c r="K28" s="30"/>
      <c r="L28" s="31"/>
      <c r="M28" s="32">
        <f t="shared" si="13"/>
        <v>0</v>
      </c>
      <c r="N28" s="29"/>
      <c r="O28" s="30"/>
      <c r="P28" s="30"/>
      <c r="Q28" s="31"/>
      <c r="R28" s="31"/>
      <c r="S28" s="33">
        <f t="shared" si="14"/>
        <v>0</v>
      </c>
      <c r="T28" s="17">
        <f t="shared" si="15"/>
        <v>0</v>
      </c>
    </row>
    <row r="29" spans="1:20" ht="15.75" thickBot="1" x14ac:dyDescent="0.3">
      <c r="A29" s="26"/>
      <c r="B29" s="27" t="s">
        <v>21</v>
      </c>
      <c r="C29" s="28">
        <v>2</v>
      </c>
      <c r="D29" s="29"/>
      <c r="E29" s="30"/>
      <c r="F29" s="30">
        <v>1</v>
      </c>
      <c r="G29" s="31"/>
      <c r="H29" s="32">
        <f t="shared" si="12"/>
        <v>1</v>
      </c>
      <c r="I29" s="29"/>
      <c r="J29" s="30"/>
      <c r="K29" s="30"/>
      <c r="L29" s="31"/>
      <c r="M29" s="32">
        <f t="shared" si="13"/>
        <v>0</v>
      </c>
      <c r="N29" s="29"/>
      <c r="O29" s="30"/>
      <c r="P29" s="30"/>
      <c r="Q29" s="31"/>
      <c r="R29" s="31"/>
      <c r="S29" s="33">
        <f t="shared" si="14"/>
        <v>0</v>
      </c>
      <c r="T29" s="17">
        <f t="shared" si="15"/>
        <v>1</v>
      </c>
    </row>
    <row r="30" spans="1:20" ht="15.75" thickBot="1" x14ac:dyDescent="0.3">
      <c r="A30" s="26"/>
      <c r="B30" s="27" t="s">
        <v>22</v>
      </c>
      <c r="C30" s="28">
        <v>3</v>
      </c>
      <c r="D30" s="29"/>
      <c r="E30" s="30"/>
      <c r="F30" s="30"/>
      <c r="G30" s="31">
        <v>2</v>
      </c>
      <c r="H30" s="32">
        <f t="shared" si="12"/>
        <v>2</v>
      </c>
      <c r="I30" s="29"/>
      <c r="J30" s="30"/>
      <c r="K30" s="30"/>
      <c r="L30" s="31">
        <v>3</v>
      </c>
      <c r="M30" s="32">
        <f t="shared" si="13"/>
        <v>3</v>
      </c>
      <c r="N30" s="29">
        <v>2</v>
      </c>
      <c r="O30" s="30"/>
      <c r="P30" s="30"/>
      <c r="Q30" s="31">
        <v>1</v>
      </c>
      <c r="R30" s="31">
        <v>2</v>
      </c>
      <c r="S30" s="33">
        <f t="shared" si="14"/>
        <v>5</v>
      </c>
      <c r="T30" s="17">
        <f t="shared" si="15"/>
        <v>10</v>
      </c>
    </row>
    <row r="31" spans="1:20" ht="15.75" thickBot="1" x14ac:dyDescent="0.3">
      <c r="A31" s="26"/>
      <c r="B31" s="27" t="s">
        <v>23</v>
      </c>
      <c r="C31" s="28">
        <v>4</v>
      </c>
      <c r="D31" s="29">
        <v>2</v>
      </c>
      <c r="E31" s="30">
        <v>5</v>
      </c>
      <c r="F31" s="30">
        <v>6</v>
      </c>
      <c r="G31" s="31">
        <v>5</v>
      </c>
      <c r="H31" s="32">
        <f t="shared" si="12"/>
        <v>18</v>
      </c>
      <c r="I31" s="29">
        <v>7</v>
      </c>
      <c r="J31" s="30">
        <v>4</v>
      </c>
      <c r="K31" s="30">
        <v>2</v>
      </c>
      <c r="L31" s="31">
        <v>3</v>
      </c>
      <c r="M31" s="32">
        <f t="shared" si="13"/>
        <v>16</v>
      </c>
      <c r="N31" s="29">
        <v>3</v>
      </c>
      <c r="O31" s="30">
        <v>5</v>
      </c>
      <c r="P31" s="30">
        <v>6</v>
      </c>
      <c r="Q31" s="31">
        <v>4</v>
      </c>
      <c r="R31" s="31">
        <v>2</v>
      </c>
      <c r="S31" s="33">
        <f t="shared" si="14"/>
        <v>20</v>
      </c>
      <c r="T31" s="17">
        <f t="shared" si="15"/>
        <v>54</v>
      </c>
    </row>
    <row r="32" spans="1:20" ht="15.75" thickBot="1" x14ac:dyDescent="0.3">
      <c r="A32" s="26"/>
      <c r="B32" s="34" t="s">
        <v>24</v>
      </c>
      <c r="C32" s="35">
        <v>5</v>
      </c>
      <c r="D32" s="36">
        <v>18</v>
      </c>
      <c r="E32" s="37">
        <v>15</v>
      </c>
      <c r="F32" s="37">
        <v>11</v>
      </c>
      <c r="G32" s="38">
        <v>9</v>
      </c>
      <c r="H32" s="39">
        <f t="shared" si="12"/>
        <v>53</v>
      </c>
      <c r="I32" s="36">
        <v>6</v>
      </c>
      <c r="J32" s="37">
        <v>8</v>
      </c>
      <c r="K32" s="37">
        <v>6</v>
      </c>
      <c r="L32" s="38">
        <v>6</v>
      </c>
      <c r="M32" s="39">
        <f t="shared" si="13"/>
        <v>26</v>
      </c>
      <c r="N32" s="36">
        <v>7</v>
      </c>
      <c r="O32" s="37">
        <v>3</v>
      </c>
      <c r="P32" s="37">
        <v>5</v>
      </c>
      <c r="Q32" s="38">
        <v>4</v>
      </c>
      <c r="R32" s="38">
        <v>2</v>
      </c>
      <c r="S32" s="40">
        <f t="shared" si="14"/>
        <v>21</v>
      </c>
      <c r="T32" s="41">
        <f t="shared" si="15"/>
        <v>100</v>
      </c>
    </row>
    <row r="33" spans="1:20" ht="15.75" thickBot="1" x14ac:dyDescent="0.3">
      <c r="A33" s="49"/>
      <c r="B33" s="43" t="s">
        <v>6</v>
      </c>
      <c r="C33" s="44"/>
      <c r="D33" s="50">
        <f>((C28*D28)+(C29*D29)+(C30*D30)+(C31*D31)+(C32*D32))/D26</f>
        <v>4.9000000000000004</v>
      </c>
      <c r="E33" s="50">
        <f>((C28*E28)+(C29*E29)+(C30*E30)+(C31*E31)+(C32*E32))/E26</f>
        <v>4.75</v>
      </c>
      <c r="F33" s="50">
        <f>((C28*F28)+(C29*F29)+(C30*F30)+(C31*F31)+(C32*F32))/F26</f>
        <v>4.5</v>
      </c>
      <c r="G33" s="50">
        <f>((C28*G28)+(C29*G29)+(C30*G30)+(C31*G31)+(C32*G32))/G26</f>
        <v>4.4375</v>
      </c>
      <c r="H33" s="46">
        <f>(D33+E33+F33+G33)/4</f>
        <v>4.6468749999999996</v>
      </c>
      <c r="I33" s="50">
        <f>((C28*I28)+(C29*I29)+(C30*I30)+(C31*I31)+(C32*I32))/I26</f>
        <v>4.4615384615384617</v>
      </c>
      <c r="J33" s="50">
        <f>((C28*J28)+(C29*J29)+(C30*J30)+(C31*J31)+(C32*J32))/J26</f>
        <v>4.666666666666667</v>
      </c>
      <c r="K33" s="50">
        <f>((C28*K28)+(C29*K29)+(C30*K30)+(C31*K31)+(C32*K32))/K26</f>
        <v>4.75</v>
      </c>
      <c r="L33" s="50">
        <f>((C28*L28)+(C29*L29)+(C30*L30)+(C31*L31)+(C32*L32))/L26</f>
        <v>4.25</v>
      </c>
      <c r="M33" s="46">
        <f>(I33+J33+K33+L33)/4</f>
        <v>4.5320512820512819</v>
      </c>
      <c r="N33" s="50">
        <f>((C28*N28)+(C29*N29)+(C30*N30)+(C31*N31)+(C32*N32))/N26</f>
        <v>4.416666666666667</v>
      </c>
      <c r="O33" s="50">
        <f>((C28*O28)+(C29*O29)+(C30*O30)+(C31*O31)+(C32*O32))/O26</f>
        <v>4.375</v>
      </c>
      <c r="P33" s="50">
        <f>(($C$28*P28)+($C$29*P29)+($C$30*P30)+($C$31*P31)+($C$32*P32))/P26</f>
        <v>4.4545454545454541</v>
      </c>
      <c r="Q33" s="50">
        <f>(($C$28*Q28)+($C$29*Q29)+($C$30*Q30)+($C$31*Q31)+($C$32*Q32))/Q26</f>
        <v>4.333333333333333</v>
      </c>
      <c r="R33" s="50">
        <f>((C28*R28)+(C29*R29)+(C30*R30)+(C31*R31)+(C32*R32))/R26</f>
        <v>4</v>
      </c>
      <c r="S33" s="47">
        <f>AVERAGE(N33:R33)</f>
        <v>4.3159090909090905</v>
      </c>
      <c r="T33" s="46">
        <f>(H33+M33+S33)/3</f>
        <v>4.4982784576534582</v>
      </c>
    </row>
    <row r="34" spans="1:20" ht="15.75" thickBot="1" x14ac:dyDescent="0.3">
      <c r="A34" s="9" t="s">
        <v>17</v>
      </c>
      <c r="B34" s="10"/>
      <c r="C34" s="11"/>
      <c r="D34" s="12">
        <v>20</v>
      </c>
      <c r="E34" s="13">
        <v>20</v>
      </c>
      <c r="F34" s="13">
        <v>18</v>
      </c>
      <c r="G34" s="14">
        <v>16</v>
      </c>
      <c r="H34" s="15">
        <f t="shared" ref="H34:H40" si="16">SUM(D34:G34)</f>
        <v>74</v>
      </c>
      <c r="I34" s="12">
        <v>13</v>
      </c>
      <c r="J34" s="13">
        <v>12</v>
      </c>
      <c r="K34" s="13">
        <v>8</v>
      </c>
      <c r="L34" s="14">
        <v>12</v>
      </c>
      <c r="M34" s="15">
        <f t="shared" ref="M34:M40" si="17">SUM(I34:L34)</f>
        <v>45</v>
      </c>
      <c r="N34" s="12">
        <v>12</v>
      </c>
      <c r="O34" s="13">
        <v>8</v>
      </c>
      <c r="P34" s="13">
        <v>11</v>
      </c>
      <c r="Q34" s="14">
        <v>9</v>
      </c>
      <c r="R34" s="14">
        <v>6</v>
      </c>
      <c r="S34" s="16">
        <f t="shared" ref="S34:S40" si="18">SUM(N34:R34)</f>
        <v>46</v>
      </c>
      <c r="T34" s="17">
        <f>H34+M34+S34</f>
        <v>165</v>
      </c>
    </row>
    <row r="35" spans="1:20" ht="15.75" thickBot="1" x14ac:dyDescent="0.3">
      <c r="A35" s="18" t="s">
        <v>29</v>
      </c>
      <c r="B35" s="19" t="s">
        <v>19</v>
      </c>
      <c r="C35" s="20">
        <v>0</v>
      </c>
      <c r="D35" s="21"/>
      <c r="E35" s="22"/>
      <c r="F35" s="22"/>
      <c r="G35" s="23"/>
      <c r="H35" s="24">
        <f t="shared" si="16"/>
        <v>0</v>
      </c>
      <c r="I35" s="21"/>
      <c r="J35" s="22"/>
      <c r="K35" s="22"/>
      <c r="L35" s="23"/>
      <c r="M35" s="24">
        <f t="shared" si="17"/>
        <v>0</v>
      </c>
      <c r="N35" s="21"/>
      <c r="O35" s="22"/>
      <c r="P35" s="22"/>
      <c r="Q35" s="23"/>
      <c r="R35" s="23"/>
      <c r="S35" s="25">
        <f t="shared" si="18"/>
        <v>0</v>
      </c>
      <c r="T35" s="17">
        <f t="shared" ref="T35:T40" si="19">H35+M35+S35</f>
        <v>0</v>
      </c>
    </row>
    <row r="36" spans="1:20" ht="15.75" thickBot="1" x14ac:dyDescent="0.3">
      <c r="A36" s="26"/>
      <c r="B36" s="27" t="s">
        <v>20</v>
      </c>
      <c r="C36" s="28">
        <v>1</v>
      </c>
      <c r="D36" s="29"/>
      <c r="E36" s="30"/>
      <c r="F36" s="30"/>
      <c r="G36" s="31"/>
      <c r="H36" s="32">
        <f t="shared" si="16"/>
        <v>0</v>
      </c>
      <c r="I36" s="29"/>
      <c r="J36" s="30"/>
      <c r="K36" s="30"/>
      <c r="L36" s="31"/>
      <c r="M36" s="32">
        <f t="shared" si="17"/>
        <v>0</v>
      </c>
      <c r="N36" s="29"/>
      <c r="O36" s="30"/>
      <c r="P36" s="30"/>
      <c r="Q36" s="31"/>
      <c r="R36" s="31"/>
      <c r="S36" s="33">
        <f t="shared" si="18"/>
        <v>0</v>
      </c>
      <c r="T36" s="17">
        <f t="shared" si="19"/>
        <v>0</v>
      </c>
    </row>
    <row r="37" spans="1:20" ht="15.75" thickBot="1" x14ac:dyDescent="0.3">
      <c r="A37" s="26"/>
      <c r="B37" s="27" t="s">
        <v>21</v>
      </c>
      <c r="C37" s="28">
        <v>2</v>
      </c>
      <c r="D37" s="29"/>
      <c r="E37" s="30"/>
      <c r="F37" s="30"/>
      <c r="G37" s="31"/>
      <c r="H37" s="32">
        <f t="shared" si="16"/>
        <v>0</v>
      </c>
      <c r="I37" s="29">
        <v>1</v>
      </c>
      <c r="J37" s="30"/>
      <c r="K37" s="30"/>
      <c r="L37" s="31"/>
      <c r="M37" s="32">
        <f t="shared" si="17"/>
        <v>1</v>
      </c>
      <c r="N37" s="29"/>
      <c r="O37" s="30"/>
      <c r="P37" s="30"/>
      <c r="Q37" s="31"/>
      <c r="R37" s="31"/>
      <c r="S37" s="33">
        <f t="shared" si="18"/>
        <v>0</v>
      </c>
      <c r="T37" s="17">
        <f t="shared" si="19"/>
        <v>1</v>
      </c>
    </row>
    <row r="38" spans="1:20" ht="15.75" thickBot="1" x14ac:dyDescent="0.3">
      <c r="A38" s="26"/>
      <c r="B38" s="27" t="s">
        <v>22</v>
      </c>
      <c r="C38" s="28">
        <v>3</v>
      </c>
      <c r="D38" s="29"/>
      <c r="E38" s="30"/>
      <c r="F38" s="30"/>
      <c r="G38" s="31">
        <v>1</v>
      </c>
      <c r="H38" s="32">
        <f t="shared" si="16"/>
        <v>1</v>
      </c>
      <c r="I38" s="29"/>
      <c r="J38" s="30"/>
      <c r="K38" s="30"/>
      <c r="L38" s="31">
        <v>1</v>
      </c>
      <c r="M38" s="32">
        <f t="shared" si="17"/>
        <v>1</v>
      </c>
      <c r="N38" s="29"/>
      <c r="O38" s="30"/>
      <c r="P38" s="30"/>
      <c r="Q38" s="31">
        <v>1</v>
      </c>
      <c r="R38" s="31"/>
      <c r="S38" s="33">
        <f t="shared" si="18"/>
        <v>1</v>
      </c>
      <c r="T38" s="17">
        <f t="shared" si="19"/>
        <v>3</v>
      </c>
    </row>
    <row r="39" spans="1:20" ht="15.75" thickBot="1" x14ac:dyDescent="0.3">
      <c r="A39" s="26"/>
      <c r="B39" s="27" t="s">
        <v>23</v>
      </c>
      <c r="C39" s="28">
        <v>4</v>
      </c>
      <c r="D39" s="29">
        <v>3</v>
      </c>
      <c r="E39" s="30">
        <v>5</v>
      </c>
      <c r="F39" s="30">
        <v>6</v>
      </c>
      <c r="G39" s="31">
        <v>6</v>
      </c>
      <c r="H39" s="32">
        <f t="shared" si="16"/>
        <v>20</v>
      </c>
      <c r="I39" s="29">
        <v>6</v>
      </c>
      <c r="J39" s="30">
        <v>2</v>
      </c>
      <c r="K39" s="30">
        <v>1</v>
      </c>
      <c r="L39" s="31">
        <v>4</v>
      </c>
      <c r="M39" s="32">
        <f t="shared" si="17"/>
        <v>13</v>
      </c>
      <c r="N39" s="29">
        <v>2</v>
      </c>
      <c r="O39" s="30">
        <v>4</v>
      </c>
      <c r="P39" s="30">
        <v>3</v>
      </c>
      <c r="Q39" s="31">
        <v>3</v>
      </c>
      <c r="R39" s="31">
        <v>2</v>
      </c>
      <c r="S39" s="33">
        <f t="shared" si="18"/>
        <v>14</v>
      </c>
      <c r="T39" s="17">
        <f t="shared" si="19"/>
        <v>47</v>
      </c>
    </row>
    <row r="40" spans="1:20" ht="15.75" thickBot="1" x14ac:dyDescent="0.3">
      <c r="A40" s="26"/>
      <c r="B40" s="34" t="s">
        <v>24</v>
      </c>
      <c r="C40" s="35">
        <v>5</v>
      </c>
      <c r="D40" s="36">
        <v>17</v>
      </c>
      <c r="E40" s="37">
        <v>15</v>
      </c>
      <c r="F40" s="37">
        <v>12</v>
      </c>
      <c r="G40" s="38">
        <v>9</v>
      </c>
      <c r="H40" s="39">
        <f t="shared" si="16"/>
        <v>53</v>
      </c>
      <c r="I40" s="36">
        <v>6</v>
      </c>
      <c r="J40" s="37">
        <v>10</v>
      </c>
      <c r="K40" s="37">
        <v>7</v>
      </c>
      <c r="L40" s="38">
        <v>7</v>
      </c>
      <c r="M40" s="39">
        <f t="shared" si="17"/>
        <v>30</v>
      </c>
      <c r="N40" s="36">
        <v>10</v>
      </c>
      <c r="O40" s="37">
        <v>4</v>
      </c>
      <c r="P40" s="37">
        <v>8</v>
      </c>
      <c r="Q40" s="38">
        <v>5</v>
      </c>
      <c r="R40" s="38">
        <v>4</v>
      </c>
      <c r="S40" s="40">
        <f t="shared" si="18"/>
        <v>31</v>
      </c>
      <c r="T40" s="41">
        <f t="shared" si="19"/>
        <v>114</v>
      </c>
    </row>
    <row r="41" spans="1:20" ht="15.75" thickBot="1" x14ac:dyDescent="0.3">
      <c r="A41" s="42"/>
      <c r="B41" s="43" t="s">
        <v>25</v>
      </c>
      <c r="C41" s="44"/>
      <c r="D41" s="50">
        <f>((C36*D36)+(C37*D37)+(C38*D38)+(C39*D39)+(C40*D40))/D34</f>
        <v>4.8499999999999996</v>
      </c>
      <c r="E41" s="50">
        <f>((C36*E36)+(C37*E37)+(C38*E38)+(C39*E39)+(C40*E40))/E34</f>
        <v>4.75</v>
      </c>
      <c r="F41" s="50">
        <f>((C36*F36)+(C37*F37)+(C38*F38)+(C39*F39)+(C40*F40))/F34</f>
        <v>4.666666666666667</v>
      </c>
      <c r="G41" s="50">
        <f>((C36*G36)+(C37*G37)+(C38*G38)+(C39*G39)+(C40*G40))/G34</f>
        <v>4.5</v>
      </c>
      <c r="H41" s="46">
        <f>(D41+E41+F41+G41)/4</f>
        <v>4.6916666666666664</v>
      </c>
      <c r="I41" s="50">
        <f>((C36*I36)+(C37*I37)+(C38*I38)+(C39*I39)+(C40*I40))/I34</f>
        <v>4.3076923076923075</v>
      </c>
      <c r="J41" s="50">
        <f>((C36*J36)+(C37*J37)+(C38*J38)+(C39*J39)+(C40*J40))/J34</f>
        <v>4.833333333333333</v>
      </c>
      <c r="K41" s="50">
        <f>((C36*K36)+(C37*K37)+(C38*K38)+(C39*K39)+(C40*K40))/K34</f>
        <v>4.875</v>
      </c>
      <c r="L41" s="50">
        <f>((C36*L36)+(C37*L37)+(C38*L38)+(C39*L39)+(C40*L40))/L34</f>
        <v>4.5</v>
      </c>
      <c r="M41" s="46">
        <f>(I41+J41+K41+L41)/4</f>
        <v>4.6290064102564106</v>
      </c>
      <c r="N41" s="50">
        <f>((C36*N36)+(C37*N37)+(C38*N38)+(C39*N39)+(C40*N40))/N34</f>
        <v>4.833333333333333</v>
      </c>
      <c r="O41" s="50">
        <f>((C36*O36)+(C37*O37)+(C38*O38)+(C39*O39)+(C40*O40))/(O34-O35)</f>
        <v>4.5</v>
      </c>
      <c r="P41" s="50">
        <f>(($C$36*P36)+($C$37*P37)+($C$38*P38)+($C$39*P39)+($C$40*P40))/P34</f>
        <v>4.7272727272727275</v>
      </c>
      <c r="Q41" s="50">
        <f>(($C$36*Q36)+($C$37*Q37)+($C$38*Q38)+($C$39*Q39)+($C$40*Q40))/Q34</f>
        <v>4.4444444444444446</v>
      </c>
      <c r="R41" s="50">
        <f>((C36*R36)+(C37*R37)+(C38*R38)+(C39*R39)+(C40*R40))/R34</f>
        <v>4.666666666666667</v>
      </c>
      <c r="S41" s="47">
        <f>AVERAGE(N41:R41)</f>
        <v>4.6343434343434344</v>
      </c>
      <c r="T41" s="46">
        <f>(H41+M41+S41)/3</f>
        <v>4.6516721704221702</v>
      </c>
    </row>
    <row r="42" spans="1:20" ht="15.75" thickBot="1" x14ac:dyDescent="0.3">
      <c r="A42" s="9" t="s">
        <v>17</v>
      </c>
      <c r="B42" s="10"/>
      <c r="C42" s="11"/>
      <c r="D42" s="12">
        <v>20</v>
      </c>
      <c r="E42" s="13">
        <v>20</v>
      </c>
      <c r="F42" s="13">
        <v>18</v>
      </c>
      <c r="G42" s="14">
        <v>16</v>
      </c>
      <c r="H42" s="15">
        <f t="shared" ref="H42:H48" si="20">SUM(D42:G42)</f>
        <v>74</v>
      </c>
      <c r="I42" s="12">
        <v>13</v>
      </c>
      <c r="J42" s="13">
        <v>12</v>
      </c>
      <c r="K42" s="13">
        <v>8</v>
      </c>
      <c r="L42" s="14">
        <v>12</v>
      </c>
      <c r="M42" s="15">
        <f t="shared" ref="M42:M48" si="21">SUM(I42:L42)</f>
        <v>45</v>
      </c>
      <c r="N42" s="12">
        <v>12</v>
      </c>
      <c r="O42" s="13">
        <v>8</v>
      </c>
      <c r="P42" s="13">
        <v>11</v>
      </c>
      <c r="Q42" s="14">
        <v>9</v>
      </c>
      <c r="R42" s="14">
        <v>6</v>
      </c>
      <c r="S42" s="16">
        <f t="shared" ref="S42:S48" si="22">SUM(N42:R42)</f>
        <v>46</v>
      </c>
      <c r="T42" s="17">
        <f>H42+M42+S42</f>
        <v>165</v>
      </c>
    </row>
    <row r="43" spans="1:20" ht="15.75" thickBot="1" x14ac:dyDescent="0.3">
      <c r="A43" s="48" t="s">
        <v>30</v>
      </c>
      <c r="B43" s="19" t="s">
        <v>19</v>
      </c>
      <c r="C43" s="20">
        <v>0</v>
      </c>
      <c r="D43" s="21"/>
      <c r="E43" s="22"/>
      <c r="F43" s="22"/>
      <c r="G43" s="23"/>
      <c r="H43" s="24">
        <f t="shared" si="20"/>
        <v>0</v>
      </c>
      <c r="I43" s="21"/>
      <c r="J43" s="22"/>
      <c r="K43" s="22"/>
      <c r="L43" s="23"/>
      <c r="M43" s="24">
        <f t="shared" si="21"/>
        <v>0</v>
      </c>
      <c r="N43" s="21"/>
      <c r="O43" s="22"/>
      <c r="P43" s="22"/>
      <c r="Q43" s="23"/>
      <c r="R43" s="23"/>
      <c r="S43" s="25">
        <f t="shared" si="22"/>
        <v>0</v>
      </c>
      <c r="T43" s="17">
        <f t="shared" ref="T43:T48" si="23">H43+M43+S43</f>
        <v>0</v>
      </c>
    </row>
    <row r="44" spans="1:20" ht="15.75" thickBot="1" x14ac:dyDescent="0.3">
      <c r="A44" s="26"/>
      <c r="B44" s="27" t="s">
        <v>20</v>
      </c>
      <c r="C44" s="28">
        <v>1</v>
      </c>
      <c r="D44" s="29"/>
      <c r="E44" s="30"/>
      <c r="F44" s="30"/>
      <c r="G44" s="31"/>
      <c r="H44" s="32">
        <f t="shared" si="20"/>
        <v>0</v>
      </c>
      <c r="I44" s="29"/>
      <c r="J44" s="30"/>
      <c r="K44" s="30"/>
      <c r="L44" s="31">
        <v>1</v>
      </c>
      <c r="M44" s="32">
        <f t="shared" si="21"/>
        <v>1</v>
      </c>
      <c r="N44" s="29"/>
      <c r="O44" s="30"/>
      <c r="P44" s="30"/>
      <c r="Q44" s="31"/>
      <c r="R44" s="31"/>
      <c r="S44" s="33">
        <f t="shared" si="22"/>
        <v>0</v>
      </c>
      <c r="T44" s="17">
        <f t="shared" si="23"/>
        <v>1</v>
      </c>
    </row>
    <row r="45" spans="1:20" ht="15.75" thickBot="1" x14ac:dyDescent="0.3">
      <c r="A45" s="26"/>
      <c r="B45" s="27" t="s">
        <v>21</v>
      </c>
      <c r="C45" s="28">
        <v>2</v>
      </c>
      <c r="D45" s="29"/>
      <c r="E45" s="30"/>
      <c r="F45" s="30">
        <v>1</v>
      </c>
      <c r="G45" s="31"/>
      <c r="H45" s="32">
        <f t="shared" si="20"/>
        <v>1</v>
      </c>
      <c r="I45" s="29"/>
      <c r="J45" s="30"/>
      <c r="K45" s="30"/>
      <c r="L45" s="31"/>
      <c r="M45" s="32">
        <f t="shared" si="21"/>
        <v>0</v>
      </c>
      <c r="N45" s="29"/>
      <c r="O45" s="30"/>
      <c r="P45" s="30"/>
      <c r="Q45" s="31"/>
      <c r="R45" s="31">
        <v>1</v>
      </c>
      <c r="S45" s="33">
        <f t="shared" si="22"/>
        <v>1</v>
      </c>
      <c r="T45" s="17">
        <f t="shared" si="23"/>
        <v>2</v>
      </c>
    </row>
    <row r="46" spans="1:20" ht="15.75" thickBot="1" x14ac:dyDescent="0.3">
      <c r="A46" s="26"/>
      <c r="B46" s="27" t="s">
        <v>22</v>
      </c>
      <c r="C46" s="28">
        <v>3</v>
      </c>
      <c r="D46" s="29">
        <v>1</v>
      </c>
      <c r="E46" s="30"/>
      <c r="F46" s="30"/>
      <c r="G46" s="31">
        <v>1</v>
      </c>
      <c r="H46" s="32">
        <f t="shared" si="20"/>
        <v>2</v>
      </c>
      <c r="I46" s="29"/>
      <c r="J46" s="30">
        <v>1</v>
      </c>
      <c r="K46" s="30"/>
      <c r="L46" s="31">
        <v>1</v>
      </c>
      <c r="M46" s="32">
        <f t="shared" si="21"/>
        <v>2</v>
      </c>
      <c r="N46" s="29">
        <v>1</v>
      </c>
      <c r="O46" s="30"/>
      <c r="P46" s="30">
        <v>3</v>
      </c>
      <c r="Q46" s="31">
        <v>2</v>
      </c>
      <c r="R46" s="31">
        <v>2</v>
      </c>
      <c r="S46" s="33">
        <f t="shared" si="22"/>
        <v>8</v>
      </c>
      <c r="T46" s="17">
        <f t="shared" si="23"/>
        <v>12</v>
      </c>
    </row>
    <row r="47" spans="1:20" ht="15.75" thickBot="1" x14ac:dyDescent="0.3">
      <c r="A47" s="26"/>
      <c r="B47" s="27" t="s">
        <v>23</v>
      </c>
      <c r="C47" s="28">
        <v>4</v>
      </c>
      <c r="D47" s="29">
        <v>1</v>
      </c>
      <c r="E47" s="30">
        <v>3</v>
      </c>
      <c r="F47" s="30">
        <v>3</v>
      </c>
      <c r="G47" s="31">
        <v>7</v>
      </c>
      <c r="H47" s="32">
        <f t="shared" si="20"/>
        <v>14</v>
      </c>
      <c r="I47" s="29">
        <v>7</v>
      </c>
      <c r="J47" s="30">
        <v>3</v>
      </c>
      <c r="K47" s="30">
        <v>2</v>
      </c>
      <c r="L47" s="31">
        <v>2</v>
      </c>
      <c r="M47" s="32">
        <f t="shared" si="21"/>
        <v>14</v>
      </c>
      <c r="N47" s="29">
        <v>3</v>
      </c>
      <c r="O47" s="30">
        <v>6</v>
      </c>
      <c r="P47" s="30">
        <v>5</v>
      </c>
      <c r="Q47" s="31">
        <v>3</v>
      </c>
      <c r="R47" s="31"/>
      <c r="S47" s="33">
        <f t="shared" si="22"/>
        <v>17</v>
      </c>
      <c r="T47" s="17">
        <f t="shared" si="23"/>
        <v>45</v>
      </c>
    </row>
    <row r="48" spans="1:20" ht="15.75" thickBot="1" x14ac:dyDescent="0.3">
      <c r="A48" s="26"/>
      <c r="B48" s="34" t="s">
        <v>24</v>
      </c>
      <c r="C48" s="35">
        <v>5</v>
      </c>
      <c r="D48" s="36">
        <v>18</v>
      </c>
      <c r="E48" s="37">
        <v>17</v>
      </c>
      <c r="F48" s="37">
        <v>14</v>
      </c>
      <c r="G48" s="38">
        <v>8</v>
      </c>
      <c r="H48" s="39">
        <f t="shared" si="20"/>
        <v>57</v>
      </c>
      <c r="I48" s="36">
        <v>6</v>
      </c>
      <c r="J48" s="37">
        <v>8</v>
      </c>
      <c r="K48" s="37">
        <v>6</v>
      </c>
      <c r="L48" s="38">
        <v>8</v>
      </c>
      <c r="M48" s="39">
        <f t="shared" si="21"/>
        <v>28</v>
      </c>
      <c r="N48" s="36">
        <v>8</v>
      </c>
      <c r="O48" s="37">
        <v>2</v>
      </c>
      <c r="P48" s="37">
        <v>3</v>
      </c>
      <c r="Q48" s="38">
        <v>4</v>
      </c>
      <c r="R48" s="38">
        <v>3</v>
      </c>
      <c r="S48" s="40">
        <f t="shared" si="22"/>
        <v>20</v>
      </c>
      <c r="T48" s="41">
        <f t="shared" si="23"/>
        <v>105</v>
      </c>
    </row>
    <row r="49" spans="1:20" ht="15.75" thickBot="1" x14ac:dyDescent="0.3">
      <c r="A49" s="49"/>
      <c r="B49" s="43" t="s">
        <v>25</v>
      </c>
      <c r="C49" s="44"/>
      <c r="D49" s="50">
        <f>((C44*D44)+(C45*D45)+(C46*D46)+(C47*D47)+(C48*D48))/D42</f>
        <v>4.8499999999999996</v>
      </c>
      <c r="E49" s="50">
        <f>((C44*E44)+(C45*E45)+(C46*E46)+(C47*E47)+(C48*E48))/E42</f>
        <v>4.8499999999999996</v>
      </c>
      <c r="F49" s="50">
        <f>((C44*F44)+(C45*F45)+(C46*F46)+(C47*F47)+(C48*F48))/F42</f>
        <v>4.666666666666667</v>
      </c>
      <c r="G49" s="50">
        <f>((C44*G44)+(C45*G45)+(C46*G46)+(C47*G47)+(C48*G48))/G42</f>
        <v>4.4375</v>
      </c>
      <c r="H49" s="46">
        <f>(D49+E49+F49+G49)/4</f>
        <v>4.7010416666666668</v>
      </c>
      <c r="I49" s="50">
        <f>((C44*I44)+(C45*I45)+(C46*I46)+(C47*I47)+(C48*I48))/I42</f>
        <v>4.4615384615384617</v>
      </c>
      <c r="J49" s="50">
        <f>((C44*J44)+(C45*J45)+(C46*J46)+(C47*J47)+(C48*J48))/J42</f>
        <v>4.583333333333333</v>
      </c>
      <c r="K49" s="50">
        <f>((C44*K44)+(C45*K45)+(C46*K46)+(C47*K47)+(C48*K48))/K42</f>
        <v>4.75</v>
      </c>
      <c r="L49" s="50">
        <f>((C44*L44)+(C45*L45)+(C46*L46)+(C47*L47)+(C48*L48))/L42</f>
        <v>4.333333333333333</v>
      </c>
      <c r="M49" s="46">
        <f>(I49+J49+K49+L49)/4</f>
        <v>4.5320512820512819</v>
      </c>
      <c r="N49" s="50">
        <f>((C44*N44)+(C45*N45)+(C46*N46)+(C47*N47)+(C48*N48))/N42</f>
        <v>4.583333333333333</v>
      </c>
      <c r="O49" s="50">
        <f>((C44*O44)+(C45*O45)+(C46*O46)+(C47*O47)+(C48*O48))/(O42-O43)</f>
        <v>4.25</v>
      </c>
      <c r="P49" s="50">
        <f>(($C$44*P44)+($C$45*P45)+($C$46*P46)+($C$47*P47)+($C$48*P48))/P42</f>
        <v>4</v>
      </c>
      <c r="Q49" s="50">
        <f>(($C$44*Q44)+($C$45*Q45)+($C$46*Q46)+($C$47*Q47)+($C$48*Q48))/Q42</f>
        <v>4.2222222222222223</v>
      </c>
      <c r="R49" s="50">
        <f>((C44*R44)+(C45*R45)+(C46*R46)+(C47*R47)+(C48*R48))/(R42-R43)</f>
        <v>3.8333333333333335</v>
      </c>
      <c r="S49" s="47">
        <f>AVERAGE(N49:R49)</f>
        <v>4.1777777777777771</v>
      </c>
      <c r="T49" s="46">
        <f>(H49+M49+S49)/3</f>
        <v>4.470290242165242</v>
      </c>
    </row>
    <row r="50" spans="1:20" ht="15.75" thickBot="1" x14ac:dyDescent="0.3">
      <c r="A50" s="9" t="s">
        <v>17</v>
      </c>
      <c r="B50" s="10"/>
      <c r="C50" s="11"/>
      <c r="D50" s="12">
        <v>20</v>
      </c>
      <c r="E50" s="13">
        <v>20</v>
      </c>
      <c r="F50" s="13">
        <v>18</v>
      </c>
      <c r="G50" s="14">
        <v>16</v>
      </c>
      <c r="H50" s="15">
        <f t="shared" ref="H50:H56" si="24">SUM(D50:G50)</f>
        <v>74</v>
      </c>
      <c r="I50" s="12">
        <v>13</v>
      </c>
      <c r="J50" s="13">
        <v>12</v>
      </c>
      <c r="K50" s="13">
        <v>8</v>
      </c>
      <c r="L50" s="14">
        <v>12</v>
      </c>
      <c r="M50" s="15">
        <f t="shared" ref="M50:M56" si="25">SUM(I50:L50)</f>
        <v>45</v>
      </c>
      <c r="N50" s="12">
        <v>12</v>
      </c>
      <c r="O50" s="13">
        <v>8</v>
      </c>
      <c r="P50" s="13">
        <v>11</v>
      </c>
      <c r="Q50" s="14">
        <v>9</v>
      </c>
      <c r="R50" s="14">
        <v>6</v>
      </c>
      <c r="S50" s="16">
        <f t="shared" ref="S50:S56" si="26">SUM(N50:R50)</f>
        <v>46</v>
      </c>
      <c r="T50" s="17">
        <f>H50+M50+S50</f>
        <v>165</v>
      </c>
    </row>
    <row r="51" spans="1:20" ht="15.75" thickBot="1" x14ac:dyDescent="0.3">
      <c r="A51" s="18" t="s">
        <v>31</v>
      </c>
      <c r="B51" s="19" t="s">
        <v>19</v>
      </c>
      <c r="C51" s="20">
        <v>0</v>
      </c>
      <c r="D51" s="21">
        <v>2</v>
      </c>
      <c r="E51" s="22">
        <v>1</v>
      </c>
      <c r="F51" s="22">
        <v>3</v>
      </c>
      <c r="G51" s="23">
        <v>1</v>
      </c>
      <c r="H51" s="24">
        <f t="shared" si="24"/>
        <v>7</v>
      </c>
      <c r="I51" s="21">
        <v>2</v>
      </c>
      <c r="J51" s="22">
        <v>1</v>
      </c>
      <c r="K51" s="22"/>
      <c r="L51" s="23">
        <v>2</v>
      </c>
      <c r="M51" s="24">
        <f t="shared" si="25"/>
        <v>5</v>
      </c>
      <c r="N51" s="21"/>
      <c r="O51" s="22">
        <v>1</v>
      </c>
      <c r="P51" s="22">
        <v>2</v>
      </c>
      <c r="Q51" s="23">
        <v>1</v>
      </c>
      <c r="R51" s="23"/>
      <c r="S51" s="25">
        <f t="shared" si="26"/>
        <v>4</v>
      </c>
      <c r="T51" s="17">
        <f t="shared" ref="T51:T56" si="27">H51+M51+S51</f>
        <v>16</v>
      </c>
    </row>
    <row r="52" spans="1:20" ht="15.75" thickBot="1" x14ac:dyDescent="0.3">
      <c r="A52" s="26"/>
      <c r="B52" s="27" t="s">
        <v>20</v>
      </c>
      <c r="C52" s="28">
        <v>1</v>
      </c>
      <c r="D52" s="29"/>
      <c r="E52" s="30"/>
      <c r="F52" s="30"/>
      <c r="G52" s="31"/>
      <c r="H52" s="32">
        <f t="shared" si="24"/>
        <v>0</v>
      </c>
      <c r="I52" s="29"/>
      <c r="J52" s="30">
        <v>1</v>
      </c>
      <c r="K52" s="30"/>
      <c r="L52" s="31"/>
      <c r="M52" s="32">
        <f t="shared" si="25"/>
        <v>1</v>
      </c>
      <c r="N52" s="29"/>
      <c r="O52" s="30"/>
      <c r="P52" s="30">
        <v>1</v>
      </c>
      <c r="Q52" s="31"/>
      <c r="R52" s="31"/>
      <c r="S52" s="33">
        <f t="shared" si="26"/>
        <v>1</v>
      </c>
      <c r="T52" s="17">
        <f t="shared" si="27"/>
        <v>2</v>
      </c>
    </row>
    <row r="53" spans="1:20" ht="15.75" thickBot="1" x14ac:dyDescent="0.3">
      <c r="A53" s="26"/>
      <c r="B53" s="27" t="s">
        <v>21</v>
      </c>
      <c r="C53" s="28">
        <v>2</v>
      </c>
      <c r="D53" s="29"/>
      <c r="E53" s="30"/>
      <c r="F53" s="30"/>
      <c r="G53" s="31"/>
      <c r="H53" s="32">
        <f t="shared" si="24"/>
        <v>0</v>
      </c>
      <c r="I53" s="29"/>
      <c r="J53" s="30"/>
      <c r="K53" s="30"/>
      <c r="L53" s="31"/>
      <c r="M53" s="32">
        <f t="shared" si="25"/>
        <v>0</v>
      </c>
      <c r="N53" s="29"/>
      <c r="O53" s="30">
        <v>1</v>
      </c>
      <c r="P53" s="30">
        <v>1</v>
      </c>
      <c r="Q53" s="31"/>
      <c r="R53" s="31">
        <v>1</v>
      </c>
      <c r="S53" s="33">
        <f t="shared" si="26"/>
        <v>3</v>
      </c>
      <c r="T53" s="17">
        <f t="shared" si="27"/>
        <v>3</v>
      </c>
    </row>
    <row r="54" spans="1:20" ht="15.75" thickBot="1" x14ac:dyDescent="0.3">
      <c r="A54" s="26"/>
      <c r="B54" s="27" t="s">
        <v>22</v>
      </c>
      <c r="C54" s="28">
        <v>3</v>
      </c>
      <c r="D54" s="29"/>
      <c r="E54" s="30"/>
      <c r="F54" s="30"/>
      <c r="G54" s="31">
        <v>1</v>
      </c>
      <c r="H54" s="32">
        <f t="shared" si="24"/>
        <v>1</v>
      </c>
      <c r="I54" s="29">
        <v>3</v>
      </c>
      <c r="J54" s="30"/>
      <c r="K54" s="30">
        <v>1</v>
      </c>
      <c r="L54" s="31">
        <v>1</v>
      </c>
      <c r="M54" s="32">
        <f t="shared" si="25"/>
        <v>5</v>
      </c>
      <c r="N54" s="29">
        <v>2</v>
      </c>
      <c r="O54" s="30">
        <v>2</v>
      </c>
      <c r="P54" s="30">
        <v>3</v>
      </c>
      <c r="Q54" s="31">
        <v>2</v>
      </c>
      <c r="R54" s="31">
        <v>2</v>
      </c>
      <c r="S54" s="33">
        <f t="shared" si="26"/>
        <v>11</v>
      </c>
      <c r="T54" s="17">
        <f t="shared" si="27"/>
        <v>17</v>
      </c>
    </row>
    <row r="55" spans="1:20" ht="15.75" thickBot="1" x14ac:dyDescent="0.3">
      <c r="A55" s="26"/>
      <c r="B55" s="27" t="s">
        <v>23</v>
      </c>
      <c r="C55" s="28">
        <v>4</v>
      </c>
      <c r="D55" s="29"/>
      <c r="E55" s="30">
        <v>1</v>
      </c>
      <c r="F55" s="30">
        <v>3</v>
      </c>
      <c r="G55" s="31">
        <v>7</v>
      </c>
      <c r="H55" s="32">
        <f t="shared" si="24"/>
        <v>11</v>
      </c>
      <c r="I55" s="29">
        <v>4</v>
      </c>
      <c r="J55" s="30">
        <v>1</v>
      </c>
      <c r="K55" s="30">
        <v>1</v>
      </c>
      <c r="L55" s="31">
        <v>3</v>
      </c>
      <c r="M55" s="32">
        <f t="shared" si="25"/>
        <v>9</v>
      </c>
      <c r="N55" s="29">
        <v>6</v>
      </c>
      <c r="O55" s="30">
        <v>3</v>
      </c>
      <c r="P55" s="30">
        <v>2</v>
      </c>
      <c r="Q55" s="31">
        <v>3</v>
      </c>
      <c r="R55" s="31">
        <v>1</v>
      </c>
      <c r="S55" s="33">
        <f t="shared" si="26"/>
        <v>15</v>
      </c>
      <c r="T55" s="17">
        <f t="shared" si="27"/>
        <v>35</v>
      </c>
    </row>
    <row r="56" spans="1:20" ht="15.75" thickBot="1" x14ac:dyDescent="0.3">
      <c r="A56" s="26"/>
      <c r="B56" s="34" t="s">
        <v>24</v>
      </c>
      <c r="C56" s="35">
        <v>5</v>
      </c>
      <c r="D56" s="36">
        <v>18</v>
      </c>
      <c r="E56" s="37">
        <v>18</v>
      </c>
      <c r="F56" s="37">
        <v>12</v>
      </c>
      <c r="G56" s="38">
        <v>7</v>
      </c>
      <c r="H56" s="39">
        <f t="shared" si="24"/>
        <v>55</v>
      </c>
      <c r="I56" s="36">
        <v>4</v>
      </c>
      <c r="J56" s="37">
        <v>9</v>
      </c>
      <c r="K56" s="37">
        <v>6</v>
      </c>
      <c r="L56" s="38">
        <v>6</v>
      </c>
      <c r="M56" s="39">
        <f t="shared" si="25"/>
        <v>25</v>
      </c>
      <c r="N56" s="36">
        <v>4</v>
      </c>
      <c r="O56" s="37">
        <v>1</v>
      </c>
      <c r="P56" s="37">
        <v>2</v>
      </c>
      <c r="Q56" s="38">
        <v>3</v>
      </c>
      <c r="R56" s="38">
        <v>2</v>
      </c>
      <c r="S56" s="40">
        <f t="shared" si="26"/>
        <v>12</v>
      </c>
      <c r="T56" s="41">
        <f t="shared" si="27"/>
        <v>92</v>
      </c>
    </row>
    <row r="57" spans="1:20" ht="15.75" thickBot="1" x14ac:dyDescent="0.3">
      <c r="A57" s="42"/>
      <c r="B57" s="43" t="s">
        <v>25</v>
      </c>
      <c r="C57" s="44"/>
      <c r="D57" s="50">
        <f>((C52*D52)+(C53*D53)+(C54*D54)+(C55*D55)+(C56*D56))/D50</f>
        <v>4.5</v>
      </c>
      <c r="E57" s="50">
        <f>((C52*E52)+(C53*E53)+(C54*E54)+(C55*E55)+(C56*E56))/E50</f>
        <v>4.7</v>
      </c>
      <c r="F57" s="50">
        <f>((C52*F52)+(C53*F53)+(C54*F54)+(C55*F55)+(C56*F56))/(F50-F51)</f>
        <v>4.8</v>
      </c>
      <c r="G57" s="50">
        <f>((C52*G52)+(C53*G53)+(C54*G54)+(C55*G55)+(C56*G56))/(G50-G51)</f>
        <v>4.4000000000000004</v>
      </c>
      <c r="H57" s="46">
        <f>(D57+E57+F57+G57)/4</f>
        <v>4.5999999999999996</v>
      </c>
      <c r="I57" s="50">
        <f>((C52*I52)+(C53*I53)+(C54*I54)+(C55*I55)+(C56*I56))/(I50-I51)</f>
        <v>4.0909090909090908</v>
      </c>
      <c r="J57" s="50">
        <f>((C52*J52)+(C53*J53)+(C54*J54)+(C55*J55)+(C56*J56))/J50</f>
        <v>4.166666666666667</v>
      </c>
      <c r="K57" s="50">
        <f>((C52*K52)+(C53*K53)+(C54*K54)+(C55*K55)+(C56*K56))/(K50-K51)</f>
        <v>4.625</v>
      </c>
      <c r="L57" s="50">
        <f>((C52*L52)+(C53*L53)+(C54*L54)+(C55*L55)+(C56*L56))/(L50-L51)</f>
        <v>4.5</v>
      </c>
      <c r="M57" s="46">
        <f>(I57+J57+K57+L57)/4</f>
        <v>4.3456439393939394</v>
      </c>
      <c r="N57" s="50">
        <f>((C52*N52)+(C53*N53)+(C54*N54)+(C55*N55)+(C56*N56))/(N50-N51)</f>
        <v>4.166666666666667</v>
      </c>
      <c r="O57" s="50">
        <f>((C52*O52)+(C53*O53)+(C54*O54)+(C55*O55)+(C56*O56))/(O50-O51)</f>
        <v>3.5714285714285716</v>
      </c>
      <c r="P57" s="50">
        <f>(($C$52*P52)+($C$53*P53)+($C$54*P54)+($C$55*P55)+($C$56*P56))/(P50-P51)</f>
        <v>3.3333333333333335</v>
      </c>
      <c r="Q57" s="50">
        <f>(($C$52*Q52)+($C$53*Q53)+($C$54*Q54)+($C$55*Q55)+($C$56*Q56))/(Q50-Q51)</f>
        <v>4.125</v>
      </c>
      <c r="R57" s="50">
        <f>((C52*R52)+(C53*R53)+(C54*R54)+(C55*R55)+(C56*R56))/(R50-R51)</f>
        <v>3.6666666666666665</v>
      </c>
      <c r="S57" s="47">
        <f>AVERAGE(N57:R57)</f>
        <v>3.772619047619048</v>
      </c>
      <c r="T57" s="46">
        <f>(H57+M57+S57)/3</f>
        <v>4.2394209956709963</v>
      </c>
    </row>
    <row r="58" spans="1:20" ht="15.75" thickBot="1" x14ac:dyDescent="0.3">
      <c r="A58" s="9" t="s">
        <v>17</v>
      </c>
      <c r="B58" s="10"/>
      <c r="C58" s="11"/>
      <c r="D58" s="12">
        <v>20</v>
      </c>
      <c r="E58" s="13">
        <v>20</v>
      </c>
      <c r="F58" s="13">
        <v>18</v>
      </c>
      <c r="G58" s="14">
        <v>16</v>
      </c>
      <c r="H58" s="15">
        <f t="shared" ref="H58:H64" si="28">SUM(D58:G58)</f>
        <v>74</v>
      </c>
      <c r="I58" s="12">
        <v>13</v>
      </c>
      <c r="J58" s="13">
        <v>12</v>
      </c>
      <c r="K58" s="13">
        <v>8</v>
      </c>
      <c r="L58" s="14">
        <v>12</v>
      </c>
      <c r="M58" s="15">
        <f t="shared" ref="M58:M64" si="29">SUM(I58:L58)</f>
        <v>45</v>
      </c>
      <c r="N58" s="12">
        <v>12</v>
      </c>
      <c r="O58" s="13">
        <v>8</v>
      </c>
      <c r="P58" s="13">
        <v>11</v>
      </c>
      <c r="Q58" s="14">
        <v>9</v>
      </c>
      <c r="R58" s="14">
        <v>6</v>
      </c>
      <c r="S58" s="16">
        <f t="shared" ref="S58:S64" si="30">SUM(N58:R58)</f>
        <v>46</v>
      </c>
      <c r="T58" s="17">
        <f>H58+M58+S58</f>
        <v>165</v>
      </c>
    </row>
    <row r="59" spans="1:20" ht="15.75" thickBot="1" x14ac:dyDescent="0.3">
      <c r="A59" s="48" t="s">
        <v>32</v>
      </c>
      <c r="B59" s="19" t="s">
        <v>19</v>
      </c>
      <c r="C59" s="20">
        <v>0</v>
      </c>
      <c r="D59" s="21"/>
      <c r="E59" s="22"/>
      <c r="F59" s="22"/>
      <c r="G59" s="23"/>
      <c r="H59" s="24">
        <f t="shared" si="28"/>
        <v>0</v>
      </c>
      <c r="I59" s="21"/>
      <c r="J59" s="22"/>
      <c r="K59" s="22"/>
      <c r="L59" s="23"/>
      <c r="M59" s="24">
        <f t="shared" si="29"/>
        <v>0</v>
      </c>
      <c r="N59" s="21"/>
      <c r="O59" s="22"/>
      <c r="P59" s="22">
        <v>1</v>
      </c>
      <c r="Q59" s="23"/>
      <c r="R59" s="23"/>
      <c r="S59" s="25">
        <f t="shared" si="30"/>
        <v>1</v>
      </c>
      <c r="T59" s="17">
        <f t="shared" ref="T59:T64" si="31">H59+M59+S59</f>
        <v>1</v>
      </c>
    </row>
    <row r="60" spans="1:20" ht="15.75" thickBot="1" x14ac:dyDescent="0.3">
      <c r="A60" s="26"/>
      <c r="B60" s="27" t="s">
        <v>20</v>
      </c>
      <c r="C60" s="28">
        <v>1</v>
      </c>
      <c r="D60" s="29"/>
      <c r="E60" s="30"/>
      <c r="F60" s="30"/>
      <c r="G60" s="31"/>
      <c r="H60" s="32">
        <f t="shared" si="28"/>
        <v>0</v>
      </c>
      <c r="I60" s="29"/>
      <c r="J60" s="30"/>
      <c r="K60" s="30"/>
      <c r="L60" s="31"/>
      <c r="M60" s="32">
        <f t="shared" si="29"/>
        <v>0</v>
      </c>
      <c r="N60" s="29"/>
      <c r="O60" s="30"/>
      <c r="P60" s="30"/>
      <c r="Q60" s="31"/>
      <c r="R60" s="31"/>
      <c r="S60" s="33">
        <f t="shared" si="30"/>
        <v>0</v>
      </c>
      <c r="T60" s="17">
        <f t="shared" si="31"/>
        <v>0</v>
      </c>
    </row>
    <row r="61" spans="1:20" ht="15.75" thickBot="1" x14ac:dyDescent="0.3">
      <c r="A61" s="26"/>
      <c r="B61" s="27" t="s">
        <v>21</v>
      </c>
      <c r="C61" s="28">
        <v>2</v>
      </c>
      <c r="D61" s="29"/>
      <c r="E61" s="30"/>
      <c r="F61" s="30">
        <v>1</v>
      </c>
      <c r="G61" s="31"/>
      <c r="H61" s="32">
        <f t="shared" si="28"/>
        <v>1</v>
      </c>
      <c r="I61" s="29"/>
      <c r="J61" s="30"/>
      <c r="K61" s="30"/>
      <c r="L61" s="31"/>
      <c r="M61" s="32">
        <f t="shared" si="29"/>
        <v>0</v>
      </c>
      <c r="N61" s="29"/>
      <c r="O61" s="30"/>
      <c r="P61" s="30"/>
      <c r="Q61" s="31"/>
      <c r="R61" s="31">
        <v>1</v>
      </c>
      <c r="S61" s="33">
        <f t="shared" si="30"/>
        <v>1</v>
      </c>
      <c r="T61" s="17">
        <f t="shared" si="31"/>
        <v>2</v>
      </c>
    </row>
    <row r="62" spans="1:20" ht="15.75" thickBot="1" x14ac:dyDescent="0.3">
      <c r="A62" s="26"/>
      <c r="B62" s="27" t="s">
        <v>22</v>
      </c>
      <c r="C62" s="28">
        <v>3</v>
      </c>
      <c r="D62" s="29">
        <v>1</v>
      </c>
      <c r="E62" s="30">
        <v>1</v>
      </c>
      <c r="F62" s="30"/>
      <c r="G62" s="31"/>
      <c r="H62" s="32">
        <f t="shared" si="28"/>
        <v>2</v>
      </c>
      <c r="I62" s="29">
        <v>2</v>
      </c>
      <c r="J62" s="30">
        <v>1</v>
      </c>
      <c r="K62" s="30"/>
      <c r="L62" s="31">
        <v>1</v>
      </c>
      <c r="M62" s="32">
        <f t="shared" si="29"/>
        <v>4</v>
      </c>
      <c r="N62" s="29">
        <v>1</v>
      </c>
      <c r="O62" s="30">
        <v>2</v>
      </c>
      <c r="P62" s="30">
        <v>1</v>
      </c>
      <c r="Q62" s="31">
        <v>1</v>
      </c>
      <c r="R62" s="31"/>
      <c r="S62" s="33">
        <f t="shared" si="30"/>
        <v>5</v>
      </c>
      <c r="T62" s="17">
        <f t="shared" si="31"/>
        <v>11</v>
      </c>
    </row>
    <row r="63" spans="1:20" ht="15.75" thickBot="1" x14ac:dyDescent="0.3">
      <c r="A63" s="26"/>
      <c r="B63" s="27" t="s">
        <v>23</v>
      </c>
      <c r="C63" s="28">
        <v>4</v>
      </c>
      <c r="D63" s="29">
        <v>1</v>
      </c>
      <c r="E63" s="30">
        <v>3</v>
      </c>
      <c r="F63" s="30">
        <v>1</v>
      </c>
      <c r="G63" s="31">
        <v>8</v>
      </c>
      <c r="H63" s="32">
        <f t="shared" si="28"/>
        <v>13</v>
      </c>
      <c r="I63" s="29">
        <v>3</v>
      </c>
      <c r="J63" s="30">
        <v>2</v>
      </c>
      <c r="K63" s="30">
        <v>1</v>
      </c>
      <c r="L63" s="31">
        <v>2</v>
      </c>
      <c r="M63" s="32">
        <f t="shared" si="29"/>
        <v>8</v>
      </c>
      <c r="N63" s="29">
        <v>3</v>
      </c>
      <c r="O63" s="30">
        <v>5</v>
      </c>
      <c r="P63" s="30">
        <v>3</v>
      </c>
      <c r="Q63" s="31">
        <v>3</v>
      </c>
      <c r="R63" s="31">
        <v>2</v>
      </c>
      <c r="S63" s="33">
        <f t="shared" si="30"/>
        <v>16</v>
      </c>
      <c r="T63" s="17">
        <f t="shared" si="31"/>
        <v>37</v>
      </c>
    </row>
    <row r="64" spans="1:20" ht="15.75" thickBot="1" x14ac:dyDescent="0.3">
      <c r="A64" s="26"/>
      <c r="B64" s="34" t="s">
        <v>24</v>
      </c>
      <c r="C64" s="35">
        <v>5</v>
      </c>
      <c r="D64" s="36">
        <v>18</v>
      </c>
      <c r="E64" s="37">
        <v>16</v>
      </c>
      <c r="F64" s="37">
        <v>16</v>
      </c>
      <c r="G64" s="38">
        <v>8</v>
      </c>
      <c r="H64" s="39">
        <f t="shared" si="28"/>
        <v>58</v>
      </c>
      <c r="I64" s="36">
        <v>8</v>
      </c>
      <c r="J64" s="37">
        <v>9</v>
      </c>
      <c r="K64" s="37">
        <v>7</v>
      </c>
      <c r="L64" s="38">
        <v>9</v>
      </c>
      <c r="M64" s="39">
        <f t="shared" si="29"/>
        <v>33</v>
      </c>
      <c r="N64" s="36">
        <v>8</v>
      </c>
      <c r="O64" s="37">
        <v>1</v>
      </c>
      <c r="P64" s="37">
        <v>6</v>
      </c>
      <c r="Q64" s="38">
        <v>5</v>
      </c>
      <c r="R64" s="38">
        <v>3</v>
      </c>
      <c r="S64" s="40">
        <f t="shared" si="30"/>
        <v>23</v>
      </c>
      <c r="T64" s="41">
        <f t="shared" si="31"/>
        <v>114</v>
      </c>
    </row>
    <row r="65" spans="1:20" ht="15.75" thickBot="1" x14ac:dyDescent="0.3">
      <c r="A65" s="49"/>
      <c r="B65" s="43" t="s">
        <v>25</v>
      </c>
      <c r="C65" s="44"/>
      <c r="D65" s="50">
        <f>((C60*D60)+(C61*D61)+(C62*D62)+(C63*D63)+(C64*D64))/D58</f>
        <v>4.8499999999999996</v>
      </c>
      <c r="E65" s="50">
        <f>((C60*E60)+(C61*E61)+(C62*E62)+(C63*E63)+(C64*E64))/E58</f>
        <v>4.75</v>
      </c>
      <c r="F65" s="50">
        <f>((C60*F60)+(C61*F61)+(C62*F62)+(C63*F63)+(C64*F64))/(F58-F59)</f>
        <v>4.7777777777777777</v>
      </c>
      <c r="G65" s="50">
        <f>((C60*G60)+(C61*G61)+(C62*G62)+(C63*G63)+(C64*G64))/G58</f>
        <v>4.5</v>
      </c>
      <c r="H65" s="46">
        <f>(D65+E65+F65+G65)/4</f>
        <v>4.7194444444444441</v>
      </c>
      <c r="I65" s="50">
        <f>((C60*I60)+(C61*I61)+(C62*I62)+(C63*I63)+(C64*I64))/I58</f>
        <v>4.4615384615384617</v>
      </c>
      <c r="J65" s="50">
        <f>((C60*J60)+(C61*J61)+(C62*J62)+(C63*J63)+(C64*J64))/J58</f>
        <v>4.666666666666667</v>
      </c>
      <c r="K65" s="50">
        <f>((C60*K60)+(C61*K61)+(C62*K62)+(C63*K63)+(C64*K64))/K58</f>
        <v>4.875</v>
      </c>
      <c r="L65" s="50">
        <f>((C60*L60)+(C61*L61)+(C62*L62)+(C63*L63)+(C64*L64))/L58</f>
        <v>4.666666666666667</v>
      </c>
      <c r="M65" s="46">
        <f>(I65+J65+K65+L65)/4</f>
        <v>4.6674679487179489</v>
      </c>
      <c r="N65" s="50">
        <f>((C60*N60)+(C61*N61)+(C62*N62)+(C63*N63)+(C64*N64))/N58</f>
        <v>4.583333333333333</v>
      </c>
      <c r="O65" s="50">
        <f>((C60*O60)+(C61*O61)+(C62*O62)+(C63*O63)+(C64*O64))/O58</f>
        <v>3.875</v>
      </c>
      <c r="P65" s="50">
        <f>(($C$60*P60)+($C$61*P61)+($C$62*P62)+($C$63*P63)+($C$64*P64))/P58</f>
        <v>4.0909090909090908</v>
      </c>
      <c r="Q65" s="50">
        <f>(($C$60*Q60)+($C$61*Q61)+($C$62*Q62)+($C$63*Q63)+($C$64*Q64))/Q58</f>
        <v>4.4444444444444446</v>
      </c>
      <c r="R65" s="50">
        <f>((C60*R60)+(C61*R61)+(C62*R62)+(C63*R63)+(C64*R64))/R58</f>
        <v>4.166666666666667</v>
      </c>
      <c r="S65" s="47">
        <f>AVERAGE(N65:R65)</f>
        <v>4.2320707070707062</v>
      </c>
      <c r="T65" s="46">
        <f>(H65+M65+S65)/3</f>
        <v>4.5396610334110337</v>
      </c>
    </row>
    <row r="66" spans="1:20" ht="15.75" thickBot="1" x14ac:dyDescent="0.3">
      <c r="A66" s="9" t="s">
        <v>17</v>
      </c>
      <c r="B66" s="10"/>
      <c r="C66" s="11"/>
      <c r="D66" s="12">
        <v>20</v>
      </c>
      <c r="E66" s="13">
        <v>20</v>
      </c>
      <c r="F66" s="13">
        <v>18</v>
      </c>
      <c r="G66" s="14">
        <v>16</v>
      </c>
      <c r="H66" s="15">
        <f t="shared" ref="H66:H72" si="32">SUM(D66:G66)</f>
        <v>74</v>
      </c>
      <c r="I66" s="12">
        <v>13</v>
      </c>
      <c r="J66" s="13">
        <v>12</v>
      </c>
      <c r="K66" s="13">
        <v>8</v>
      </c>
      <c r="L66" s="14">
        <v>12</v>
      </c>
      <c r="M66" s="15">
        <f t="shared" ref="M66:M72" si="33">SUM(I66:L66)</f>
        <v>45</v>
      </c>
      <c r="N66" s="12">
        <v>12</v>
      </c>
      <c r="O66" s="13">
        <v>8</v>
      </c>
      <c r="P66" s="13">
        <v>11</v>
      </c>
      <c r="Q66" s="14">
        <v>9</v>
      </c>
      <c r="R66" s="14">
        <v>6</v>
      </c>
      <c r="S66" s="16">
        <f t="shared" ref="S66:S72" si="34">SUM(N66:R66)</f>
        <v>46</v>
      </c>
      <c r="T66" s="17">
        <f>H66+M66+S66</f>
        <v>165</v>
      </c>
    </row>
    <row r="67" spans="1:20" ht="15.75" thickBot="1" x14ac:dyDescent="0.3">
      <c r="A67" s="18" t="s">
        <v>33</v>
      </c>
      <c r="B67" s="19" t="s">
        <v>19</v>
      </c>
      <c r="C67" s="20">
        <v>0</v>
      </c>
      <c r="D67" s="21"/>
      <c r="E67" s="22"/>
      <c r="F67" s="22">
        <v>1</v>
      </c>
      <c r="G67" s="23"/>
      <c r="H67" s="24">
        <f t="shared" si="32"/>
        <v>1</v>
      </c>
      <c r="I67" s="21">
        <v>2</v>
      </c>
      <c r="J67" s="22"/>
      <c r="K67" s="22"/>
      <c r="L67" s="23">
        <v>1</v>
      </c>
      <c r="M67" s="24">
        <f t="shared" si="33"/>
        <v>3</v>
      </c>
      <c r="N67" s="21"/>
      <c r="O67" s="22">
        <v>1</v>
      </c>
      <c r="P67" s="22">
        <v>1</v>
      </c>
      <c r="Q67" s="23">
        <v>1</v>
      </c>
      <c r="R67" s="23"/>
      <c r="S67" s="25">
        <f t="shared" si="34"/>
        <v>3</v>
      </c>
      <c r="T67" s="17">
        <f t="shared" ref="T67:T72" si="35">H67+M67+S67</f>
        <v>7</v>
      </c>
    </row>
    <row r="68" spans="1:20" ht="15.75" thickBot="1" x14ac:dyDescent="0.3">
      <c r="A68" s="26"/>
      <c r="B68" s="27" t="s">
        <v>20</v>
      </c>
      <c r="C68" s="28">
        <v>1</v>
      </c>
      <c r="D68" s="29"/>
      <c r="E68" s="30"/>
      <c r="F68" s="30"/>
      <c r="G68" s="31"/>
      <c r="H68" s="32">
        <f t="shared" si="32"/>
        <v>0</v>
      </c>
      <c r="I68" s="29"/>
      <c r="J68" s="30"/>
      <c r="K68" s="30"/>
      <c r="L68" s="31"/>
      <c r="M68" s="32">
        <f t="shared" si="33"/>
        <v>0</v>
      </c>
      <c r="N68" s="29"/>
      <c r="O68" s="30"/>
      <c r="P68" s="30"/>
      <c r="Q68" s="31"/>
      <c r="R68" s="31"/>
      <c r="S68" s="33">
        <f t="shared" si="34"/>
        <v>0</v>
      </c>
      <c r="T68" s="17">
        <f t="shared" si="35"/>
        <v>0</v>
      </c>
    </row>
    <row r="69" spans="1:20" ht="15.75" thickBot="1" x14ac:dyDescent="0.3">
      <c r="A69" s="26"/>
      <c r="B69" s="27" t="s">
        <v>21</v>
      </c>
      <c r="C69" s="28">
        <v>2</v>
      </c>
      <c r="D69" s="29"/>
      <c r="E69" s="30"/>
      <c r="F69" s="30"/>
      <c r="G69" s="31"/>
      <c r="H69" s="32">
        <f t="shared" si="32"/>
        <v>0</v>
      </c>
      <c r="I69" s="29"/>
      <c r="J69" s="30"/>
      <c r="K69" s="30"/>
      <c r="L69" s="31"/>
      <c r="M69" s="32">
        <f t="shared" si="33"/>
        <v>0</v>
      </c>
      <c r="N69" s="29"/>
      <c r="O69" s="30"/>
      <c r="P69" s="30">
        <v>1</v>
      </c>
      <c r="Q69" s="31"/>
      <c r="R69" s="31"/>
      <c r="S69" s="33">
        <f t="shared" si="34"/>
        <v>1</v>
      </c>
      <c r="T69" s="17">
        <f t="shared" si="35"/>
        <v>1</v>
      </c>
    </row>
    <row r="70" spans="1:20" ht="15.75" thickBot="1" x14ac:dyDescent="0.3">
      <c r="A70" s="26"/>
      <c r="B70" s="27" t="s">
        <v>22</v>
      </c>
      <c r="C70" s="28">
        <v>3</v>
      </c>
      <c r="D70" s="29"/>
      <c r="E70" s="30"/>
      <c r="F70" s="30">
        <v>1</v>
      </c>
      <c r="G70" s="31">
        <v>2</v>
      </c>
      <c r="H70" s="32">
        <f t="shared" si="32"/>
        <v>3</v>
      </c>
      <c r="I70" s="29">
        <v>2</v>
      </c>
      <c r="J70" s="30">
        <v>2</v>
      </c>
      <c r="K70" s="30"/>
      <c r="L70" s="31">
        <v>1</v>
      </c>
      <c r="M70" s="32">
        <f t="shared" si="33"/>
        <v>5</v>
      </c>
      <c r="N70" s="29">
        <v>1</v>
      </c>
      <c r="O70" s="30"/>
      <c r="P70" s="30">
        <v>2</v>
      </c>
      <c r="Q70" s="31">
        <v>3</v>
      </c>
      <c r="R70" s="31"/>
      <c r="S70" s="33">
        <f t="shared" si="34"/>
        <v>6</v>
      </c>
      <c r="T70" s="17">
        <f t="shared" si="35"/>
        <v>14</v>
      </c>
    </row>
    <row r="71" spans="1:20" ht="15.75" thickBot="1" x14ac:dyDescent="0.3">
      <c r="A71" s="26"/>
      <c r="B71" s="27" t="s">
        <v>23</v>
      </c>
      <c r="C71" s="28">
        <v>4</v>
      </c>
      <c r="D71" s="29">
        <v>3</v>
      </c>
      <c r="E71" s="30">
        <v>5</v>
      </c>
      <c r="F71" s="30">
        <v>8</v>
      </c>
      <c r="G71" s="31">
        <v>10</v>
      </c>
      <c r="H71" s="32">
        <f t="shared" si="32"/>
        <v>26</v>
      </c>
      <c r="I71" s="29">
        <v>6</v>
      </c>
      <c r="J71" s="30">
        <v>4</v>
      </c>
      <c r="K71" s="30">
        <v>4</v>
      </c>
      <c r="L71" s="31">
        <v>5</v>
      </c>
      <c r="M71" s="32">
        <f t="shared" si="33"/>
        <v>19</v>
      </c>
      <c r="N71" s="29">
        <v>5</v>
      </c>
      <c r="O71" s="30">
        <v>6</v>
      </c>
      <c r="P71" s="30">
        <v>7</v>
      </c>
      <c r="Q71" s="31">
        <v>4</v>
      </c>
      <c r="R71" s="31">
        <v>2</v>
      </c>
      <c r="S71" s="33">
        <f t="shared" si="34"/>
        <v>24</v>
      </c>
      <c r="T71" s="17">
        <f t="shared" si="35"/>
        <v>69</v>
      </c>
    </row>
    <row r="72" spans="1:20" ht="15.75" thickBot="1" x14ac:dyDescent="0.3">
      <c r="A72" s="26"/>
      <c r="B72" s="34" t="s">
        <v>24</v>
      </c>
      <c r="C72" s="35">
        <v>5</v>
      </c>
      <c r="D72" s="36">
        <v>17</v>
      </c>
      <c r="E72" s="37">
        <v>15</v>
      </c>
      <c r="F72" s="37">
        <v>8</v>
      </c>
      <c r="G72" s="38">
        <v>4</v>
      </c>
      <c r="H72" s="39">
        <f t="shared" si="32"/>
        <v>44</v>
      </c>
      <c r="I72" s="36">
        <v>3</v>
      </c>
      <c r="J72" s="37">
        <v>6</v>
      </c>
      <c r="K72" s="37">
        <v>4</v>
      </c>
      <c r="L72" s="38">
        <v>5</v>
      </c>
      <c r="M72" s="39">
        <f t="shared" si="33"/>
        <v>18</v>
      </c>
      <c r="N72" s="36">
        <v>6</v>
      </c>
      <c r="O72" s="37">
        <v>1</v>
      </c>
      <c r="P72" s="37"/>
      <c r="Q72" s="38">
        <v>1</v>
      </c>
      <c r="R72" s="38">
        <v>4</v>
      </c>
      <c r="S72" s="40">
        <f t="shared" si="34"/>
        <v>12</v>
      </c>
      <c r="T72" s="41">
        <f t="shared" si="35"/>
        <v>74</v>
      </c>
    </row>
    <row r="73" spans="1:20" ht="15.75" thickBot="1" x14ac:dyDescent="0.3">
      <c r="A73" s="42"/>
      <c r="B73" s="43" t="s">
        <v>6</v>
      </c>
      <c r="C73" s="44"/>
      <c r="D73" s="50">
        <f>((C68*D68)+(C69*D69)+(C70*D70)+(C71*D71)+(C72*D72))/(D66-D67)</f>
        <v>4.8499999999999996</v>
      </c>
      <c r="E73" s="50">
        <f>((C68*E68)+(C69*E69)+(C70*E70)+(C71*E71)+(C72*E72))/E66</f>
        <v>4.75</v>
      </c>
      <c r="F73" s="50">
        <f>((C68*F68)+(C69*F69)+(C70*F70)+(C71*F71)+(C72*F72))/(F66-F67)</f>
        <v>4.4117647058823533</v>
      </c>
      <c r="G73" s="50">
        <f>((C68*G68)+(C69*G69)+(C70*G70)+(C71*G71)+(C72*G72))/(G66-G67)</f>
        <v>4.125</v>
      </c>
      <c r="H73" s="46">
        <f>(D73+E73+F73+G73)/4</f>
        <v>4.5341911764705882</v>
      </c>
      <c r="I73" s="50">
        <f>((C68*I68)+(C69*I69)+(C70*I70)+(C71*I71)+(C72*I72))/I66</f>
        <v>3.4615384615384617</v>
      </c>
      <c r="J73" s="50">
        <f>((C68*J68)+(C69*J69)+(C70*J70)+(C71*J71)+(C72*J72))/J66</f>
        <v>4.333333333333333</v>
      </c>
      <c r="K73" s="50">
        <f>((C68*K68)+(C69*K69)+(C70*K70)+(C71*K71)+(C72*K72))/(K66-K67)</f>
        <v>4.5</v>
      </c>
      <c r="L73" s="50">
        <f>((C68*L68)+(C69*L69)+(C70*L70)+(C71*L71)+(C72*L72))/L66</f>
        <v>4</v>
      </c>
      <c r="M73" s="46">
        <f>(I73+J73+K73+L73)/4</f>
        <v>4.0737179487179489</v>
      </c>
      <c r="N73" s="50">
        <f>((C68*N68)+(C69*N69)+(C70*N70)+(C71*N71)+(C72*N72))/(N66-N67)</f>
        <v>4.416666666666667</v>
      </c>
      <c r="O73" s="50">
        <f>((C68*O68)+(C69*O69)+(C70*O70)+(C71*O71)+(C72*O72))/O66</f>
        <v>3.625</v>
      </c>
      <c r="P73" s="50">
        <f>(($C$68*P68)+($C$69*P69)+($C$70*P70)+($C$71*P71)+($C$72*P72))/(P66-P67)</f>
        <v>3.6</v>
      </c>
      <c r="Q73" s="50">
        <f>(($C$68*Q68)+($C$69*Q69)+($C$70*Q70)+($C$71*Q71)+($C$72*Q72))/Q66</f>
        <v>3.3333333333333335</v>
      </c>
      <c r="R73" s="50">
        <f>((C68*R68)+(C69*R69)+(C70*R70)+(C71*R71)+(C72*R72))/R66</f>
        <v>4.666666666666667</v>
      </c>
      <c r="S73" s="47">
        <f>AVERAGE(N73:R73)</f>
        <v>3.9283333333333337</v>
      </c>
      <c r="T73" s="46">
        <f>(H73+M73+S73)/3</f>
        <v>4.1787474861739575</v>
      </c>
    </row>
    <row r="74" spans="1:20" ht="15.75" thickBot="1" x14ac:dyDescent="0.3">
      <c r="A74" s="9" t="s">
        <v>17</v>
      </c>
      <c r="B74" s="10"/>
      <c r="C74" s="11"/>
      <c r="D74" s="12">
        <v>20</v>
      </c>
      <c r="E74" s="13">
        <v>20</v>
      </c>
      <c r="F74" s="13">
        <v>18</v>
      </c>
      <c r="G74" s="14">
        <v>16</v>
      </c>
      <c r="H74" s="15">
        <f t="shared" ref="H74:H80" si="36">SUM(D74:G74)</f>
        <v>74</v>
      </c>
      <c r="I74" s="12">
        <v>13</v>
      </c>
      <c r="J74" s="13">
        <v>12</v>
      </c>
      <c r="K74" s="13">
        <v>8</v>
      </c>
      <c r="L74" s="14">
        <v>12</v>
      </c>
      <c r="M74" s="15">
        <f t="shared" ref="M74:M80" si="37">SUM(I74:L74)</f>
        <v>45</v>
      </c>
      <c r="N74" s="12">
        <v>12</v>
      </c>
      <c r="O74" s="13">
        <v>8</v>
      </c>
      <c r="P74" s="13">
        <v>11</v>
      </c>
      <c r="Q74" s="14">
        <v>9</v>
      </c>
      <c r="R74" s="14">
        <v>6</v>
      </c>
      <c r="S74" s="16">
        <f t="shared" ref="S74:S80" si="38">SUM(N74:R74)</f>
        <v>46</v>
      </c>
      <c r="T74" s="17">
        <f>H74+M74+S74</f>
        <v>165</v>
      </c>
    </row>
    <row r="75" spans="1:20" ht="15.75" thickBot="1" x14ac:dyDescent="0.3">
      <c r="A75" s="48" t="s">
        <v>34</v>
      </c>
      <c r="B75" s="19" t="s">
        <v>19</v>
      </c>
      <c r="C75" s="20">
        <v>0</v>
      </c>
      <c r="D75" s="21">
        <v>2</v>
      </c>
      <c r="E75" s="22"/>
      <c r="F75" s="22">
        <v>2</v>
      </c>
      <c r="G75" s="23"/>
      <c r="H75" s="24">
        <f t="shared" si="36"/>
        <v>4</v>
      </c>
      <c r="I75" s="21">
        <v>1</v>
      </c>
      <c r="J75" s="22"/>
      <c r="K75" s="22"/>
      <c r="L75" s="23">
        <v>1</v>
      </c>
      <c r="M75" s="24">
        <f t="shared" si="37"/>
        <v>2</v>
      </c>
      <c r="N75" s="21"/>
      <c r="O75" s="22">
        <v>1</v>
      </c>
      <c r="P75" s="22">
        <v>1</v>
      </c>
      <c r="Q75" s="23"/>
      <c r="R75" s="23"/>
      <c r="S75" s="25">
        <f t="shared" si="38"/>
        <v>2</v>
      </c>
      <c r="T75" s="17">
        <f t="shared" ref="T75:T80" si="39">H75+M75+S75</f>
        <v>8</v>
      </c>
    </row>
    <row r="76" spans="1:20" ht="15.75" thickBot="1" x14ac:dyDescent="0.3">
      <c r="A76" s="26"/>
      <c r="B76" s="27" t="s">
        <v>20</v>
      </c>
      <c r="C76" s="28">
        <v>1</v>
      </c>
      <c r="D76" s="29"/>
      <c r="E76" s="30"/>
      <c r="F76" s="30"/>
      <c r="G76" s="31"/>
      <c r="H76" s="32">
        <f t="shared" si="36"/>
        <v>0</v>
      </c>
      <c r="I76" s="29"/>
      <c r="J76" s="30"/>
      <c r="K76" s="30"/>
      <c r="L76" s="31"/>
      <c r="M76" s="32">
        <f t="shared" si="37"/>
        <v>0</v>
      </c>
      <c r="N76" s="29"/>
      <c r="O76" s="30"/>
      <c r="P76" s="30"/>
      <c r="Q76" s="31"/>
      <c r="R76" s="31"/>
      <c r="S76" s="33">
        <f t="shared" si="38"/>
        <v>0</v>
      </c>
      <c r="T76" s="17">
        <f t="shared" si="39"/>
        <v>0</v>
      </c>
    </row>
    <row r="77" spans="1:20" ht="15.75" thickBot="1" x14ac:dyDescent="0.3">
      <c r="A77" s="26"/>
      <c r="B77" s="27" t="s">
        <v>21</v>
      </c>
      <c r="C77" s="28">
        <v>2</v>
      </c>
      <c r="D77" s="29"/>
      <c r="E77" s="30"/>
      <c r="F77" s="30">
        <v>1</v>
      </c>
      <c r="G77" s="31">
        <v>1</v>
      </c>
      <c r="H77" s="32">
        <f t="shared" si="36"/>
        <v>2</v>
      </c>
      <c r="I77" s="29">
        <v>2</v>
      </c>
      <c r="J77" s="30">
        <v>1</v>
      </c>
      <c r="K77" s="30"/>
      <c r="L77" s="31"/>
      <c r="M77" s="32">
        <f t="shared" si="37"/>
        <v>3</v>
      </c>
      <c r="N77" s="29"/>
      <c r="O77" s="30"/>
      <c r="P77" s="30">
        <v>1</v>
      </c>
      <c r="Q77" s="31"/>
      <c r="R77" s="31"/>
      <c r="S77" s="33">
        <f t="shared" si="38"/>
        <v>1</v>
      </c>
      <c r="T77" s="17">
        <f t="shared" si="39"/>
        <v>6</v>
      </c>
    </row>
    <row r="78" spans="1:20" ht="15.75" thickBot="1" x14ac:dyDescent="0.3">
      <c r="A78" s="26"/>
      <c r="B78" s="27" t="s">
        <v>22</v>
      </c>
      <c r="C78" s="28">
        <v>3</v>
      </c>
      <c r="D78" s="29">
        <v>1</v>
      </c>
      <c r="E78" s="30">
        <v>2</v>
      </c>
      <c r="F78" s="30">
        <v>2</v>
      </c>
      <c r="G78" s="31">
        <v>4</v>
      </c>
      <c r="H78" s="32">
        <f t="shared" si="36"/>
        <v>9</v>
      </c>
      <c r="I78" s="29">
        <v>2</v>
      </c>
      <c r="J78" s="30">
        <v>2</v>
      </c>
      <c r="K78" s="30">
        <v>1</v>
      </c>
      <c r="L78" s="31">
        <v>4</v>
      </c>
      <c r="M78" s="32">
        <f t="shared" si="37"/>
        <v>9</v>
      </c>
      <c r="N78" s="29">
        <v>1</v>
      </c>
      <c r="O78" s="30">
        <v>1</v>
      </c>
      <c r="P78" s="30">
        <v>3</v>
      </c>
      <c r="Q78" s="31">
        <v>3</v>
      </c>
      <c r="R78" s="31"/>
      <c r="S78" s="33">
        <f t="shared" si="38"/>
        <v>8</v>
      </c>
      <c r="T78" s="17">
        <f t="shared" si="39"/>
        <v>26</v>
      </c>
    </row>
    <row r="79" spans="1:20" ht="15.75" thickBot="1" x14ac:dyDescent="0.3">
      <c r="A79" s="26"/>
      <c r="B79" s="27" t="s">
        <v>23</v>
      </c>
      <c r="C79" s="28">
        <v>4</v>
      </c>
      <c r="D79" s="29">
        <v>5</v>
      </c>
      <c r="E79" s="30">
        <v>4</v>
      </c>
      <c r="F79" s="30">
        <v>8</v>
      </c>
      <c r="G79" s="31">
        <v>8</v>
      </c>
      <c r="H79" s="32">
        <f t="shared" si="36"/>
        <v>25</v>
      </c>
      <c r="I79" s="29">
        <v>3</v>
      </c>
      <c r="J79" s="30">
        <v>4</v>
      </c>
      <c r="K79" s="30">
        <v>5</v>
      </c>
      <c r="L79" s="31">
        <v>4</v>
      </c>
      <c r="M79" s="32">
        <f t="shared" si="37"/>
        <v>16</v>
      </c>
      <c r="N79" s="29">
        <v>6</v>
      </c>
      <c r="O79" s="30">
        <v>4</v>
      </c>
      <c r="P79" s="30">
        <v>4</v>
      </c>
      <c r="Q79" s="31">
        <v>3</v>
      </c>
      <c r="R79" s="31">
        <v>3</v>
      </c>
      <c r="S79" s="33">
        <f t="shared" si="38"/>
        <v>20</v>
      </c>
      <c r="T79" s="17">
        <f t="shared" si="39"/>
        <v>61</v>
      </c>
    </row>
    <row r="80" spans="1:20" ht="15.75" thickBot="1" x14ac:dyDescent="0.3">
      <c r="A80" s="26"/>
      <c r="B80" s="34" t="s">
        <v>24</v>
      </c>
      <c r="C80" s="35">
        <v>5</v>
      </c>
      <c r="D80" s="36">
        <v>12</v>
      </c>
      <c r="E80" s="37">
        <v>14</v>
      </c>
      <c r="F80" s="37">
        <v>5</v>
      </c>
      <c r="G80" s="38">
        <v>3</v>
      </c>
      <c r="H80" s="39">
        <f t="shared" si="36"/>
        <v>34</v>
      </c>
      <c r="I80" s="36">
        <v>5</v>
      </c>
      <c r="J80" s="37">
        <v>5</v>
      </c>
      <c r="K80" s="37">
        <v>2</v>
      </c>
      <c r="L80" s="38">
        <v>3</v>
      </c>
      <c r="M80" s="39">
        <f t="shared" si="37"/>
        <v>15</v>
      </c>
      <c r="N80" s="36">
        <v>5</v>
      </c>
      <c r="O80" s="37">
        <v>2</v>
      </c>
      <c r="P80" s="37">
        <v>2</v>
      </c>
      <c r="Q80" s="38">
        <v>3</v>
      </c>
      <c r="R80" s="38">
        <v>3</v>
      </c>
      <c r="S80" s="40">
        <f t="shared" si="38"/>
        <v>15</v>
      </c>
      <c r="T80" s="41">
        <f t="shared" si="39"/>
        <v>64</v>
      </c>
    </row>
    <row r="81" spans="1:20" ht="15.75" thickBot="1" x14ac:dyDescent="0.3">
      <c r="A81" s="49"/>
      <c r="B81" s="43" t="s">
        <v>25</v>
      </c>
      <c r="C81" s="44"/>
      <c r="D81" s="50">
        <f>((C76*D76)+(C77*D77)+(C78*D78)+(C79*D79)+(C80*D80))/(D74-D75)</f>
        <v>4.6111111111111107</v>
      </c>
      <c r="E81" s="50">
        <f>((C76*E76)+(C77*E77)+(C78*E78)+(C79*E79)+(C80*E80))/E74</f>
        <v>4.5999999999999996</v>
      </c>
      <c r="F81" s="50">
        <f>((C76*F76)+(C77*F77)+(C78*F78)+(C79*F79)+(C80*F80))/(F74-F75)</f>
        <v>4.0625</v>
      </c>
      <c r="G81" s="50">
        <f>((C76*G76)+(C77*G77)+(C78*G78)+(C79*G79)+(C80*G80))/(G74-G75)</f>
        <v>3.8125</v>
      </c>
      <c r="H81" s="46">
        <f>(D81+E81+F81+G81)/4</f>
        <v>4.2715277777777771</v>
      </c>
      <c r="I81" s="50">
        <f>((C76*I76)+(C77*I77)+(C78*I78)+(C79*I79)+(C80*I80))/I74</f>
        <v>3.6153846153846154</v>
      </c>
      <c r="J81" s="50">
        <f>((C76*J76)+(C77*J77)+(C78*J78)+(C79*J79)+(C80*J80))/J74</f>
        <v>4.083333333333333</v>
      </c>
      <c r="K81" s="50">
        <f>((C76*K76)+(C77*K77)+(C78*K78)+(C79*K79)+(C80*K80))/(K74-K75)</f>
        <v>4.125</v>
      </c>
      <c r="L81" s="50">
        <f>((C76*L76)+(C77*L77)+(C78*L78)+(C79*L79)+(C80*L80))/L74</f>
        <v>3.5833333333333335</v>
      </c>
      <c r="M81" s="46">
        <f>(I81+J81+K81+L81)/4</f>
        <v>3.8517628205128207</v>
      </c>
      <c r="N81" s="50">
        <f>((C76*N76)+(C77*N77)+(C78*N78)+(C79*N79)+(C80*N80))/(N74-N75)</f>
        <v>4.333333333333333</v>
      </c>
      <c r="O81" s="50">
        <f>((C76*O76)+(C77*O77)+(C78*O78)+(C79*O79)+(C80*O80))/(O74-O75)</f>
        <v>4.1428571428571432</v>
      </c>
      <c r="P81" s="50">
        <f>(($C$76*P76)+($C$77*P77)+($C$78*P78)+($C$79*P79)+($C$80*P80))/P74</f>
        <v>3.3636363636363638</v>
      </c>
      <c r="Q81" s="50">
        <f>(($C$76*Q76)+($C$77*Q77)+($C$78*Q78)+($C$79*Q79)+($C$80*Q80))/Q74</f>
        <v>4</v>
      </c>
      <c r="R81" s="50">
        <f>((C76*R76)+(C77*R77)+(C78*R78)+(C79*R79)+(C80*R80))/(R74-R75)</f>
        <v>4.5</v>
      </c>
      <c r="S81" s="47">
        <f>AVERAGE(N81:R81)</f>
        <v>4.0679653679653685</v>
      </c>
      <c r="T81" s="46">
        <f>(H81+M81+S81)/3</f>
        <v>4.0637519887519886</v>
      </c>
    </row>
    <row r="82" spans="1:20" ht="15.75" thickBot="1" x14ac:dyDescent="0.3">
      <c r="A82" s="9" t="s">
        <v>17</v>
      </c>
      <c r="B82" s="10"/>
      <c r="C82" s="11"/>
      <c r="D82" s="12">
        <v>20</v>
      </c>
      <c r="E82" s="13">
        <v>20</v>
      </c>
      <c r="F82" s="13">
        <v>18</v>
      </c>
      <c r="G82" s="14">
        <v>16</v>
      </c>
      <c r="H82" s="15">
        <f t="shared" ref="H82:H88" si="40">SUM(D82:G82)</f>
        <v>74</v>
      </c>
      <c r="I82" s="12">
        <v>13</v>
      </c>
      <c r="J82" s="13">
        <v>12</v>
      </c>
      <c r="K82" s="13">
        <v>8</v>
      </c>
      <c r="L82" s="14">
        <v>12</v>
      </c>
      <c r="M82" s="15">
        <f t="shared" ref="M82:M88" si="41">SUM(I82:L82)</f>
        <v>45</v>
      </c>
      <c r="N82" s="12">
        <v>12</v>
      </c>
      <c r="O82" s="13">
        <v>8</v>
      </c>
      <c r="P82" s="13">
        <v>11</v>
      </c>
      <c r="Q82" s="14">
        <v>9</v>
      </c>
      <c r="R82" s="14">
        <v>6</v>
      </c>
      <c r="S82" s="16">
        <f t="shared" ref="S82:S88" si="42">SUM(N82:R82)</f>
        <v>46</v>
      </c>
      <c r="T82" s="17">
        <f>H82+M82+S82</f>
        <v>165</v>
      </c>
    </row>
    <row r="83" spans="1:20" ht="15.75" thickBot="1" x14ac:dyDescent="0.3">
      <c r="A83" s="18" t="s">
        <v>35</v>
      </c>
      <c r="B83" s="19" t="s">
        <v>19</v>
      </c>
      <c r="C83" s="20">
        <v>0</v>
      </c>
      <c r="D83" s="21"/>
      <c r="E83" s="22"/>
      <c r="F83" s="22"/>
      <c r="G83" s="23"/>
      <c r="H83" s="24">
        <f t="shared" si="40"/>
        <v>0</v>
      </c>
      <c r="I83" s="21"/>
      <c r="J83" s="22"/>
      <c r="K83" s="22"/>
      <c r="L83" s="23"/>
      <c r="M83" s="24">
        <f t="shared" si="41"/>
        <v>0</v>
      </c>
      <c r="N83" s="21"/>
      <c r="O83" s="22"/>
      <c r="P83" s="22">
        <v>1</v>
      </c>
      <c r="Q83" s="23"/>
      <c r="R83" s="23"/>
      <c r="S83" s="25">
        <f t="shared" si="42"/>
        <v>1</v>
      </c>
      <c r="T83" s="17">
        <f t="shared" ref="T83:T88" si="43">H83+M83+S83</f>
        <v>1</v>
      </c>
    </row>
    <row r="84" spans="1:20" ht="15.75" thickBot="1" x14ac:dyDescent="0.3">
      <c r="A84" s="26"/>
      <c r="B84" s="27" t="s">
        <v>20</v>
      </c>
      <c r="C84" s="28">
        <v>1</v>
      </c>
      <c r="D84" s="29"/>
      <c r="E84" s="30"/>
      <c r="F84" s="30"/>
      <c r="G84" s="31"/>
      <c r="H84" s="32">
        <f t="shared" si="40"/>
        <v>0</v>
      </c>
      <c r="I84" s="29"/>
      <c r="J84" s="30"/>
      <c r="K84" s="30"/>
      <c r="L84" s="31"/>
      <c r="M84" s="32">
        <f t="shared" si="41"/>
        <v>0</v>
      </c>
      <c r="N84" s="29"/>
      <c r="O84" s="30"/>
      <c r="P84" s="30"/>
      <c r="Q84" s="31"/>
      <c r="R84" s="31"/>
      <c r="S84" s="33">
        <f t="shared" si="42"/>
        <v>0</v>
      </c>
      <c r="T84" s="17">
        <f t="shared" si="43"/>
        <v>0</v>
      </c>
    </row>
    <row r="85" spans="1:20" ht="15.75" thickBot="1" x14ac:dyDescent="0.3">
      <c r="A85" s="26"/>
      <c r="B85" s="27" t="s">
        <v>21</v>
      </c>
      <c r="C85" s="28">
        <v>2</v>
      </c>
      <c r="D85" s="29"/>
      <c r="E85" s="30"/>
      <c r="F85" s="30"/>
      <c r="G85" s="31"/>
      <c r="H85" s="32">
        <f t="shared" si="40"/>
        <v>0</v>
      </c>
      <c r="I85" s="29"/>
      <c r="J85" s="30">
        <v>1</v>
      </c>
      <c r="K85" s="30"/>
      <c r="L85" s="31"/>
      <c r="M85" s="32">
        <f t="shared" si="41"/>
        <v>1</v>
      </c>
      <c r="N85" s="29"/>
      <c r="O85" s="30"/>
      <c r="P85" s="30"/>
      <c r="Q85" s="31"/>
      <c r="R85" s="31"/>
      <c r="S85" s="33">
        <f t="shared" si="42"/>
        <v>0</v>
      </c>
      <c r="T85" s="17">
        <f t="shared" si="43"/>
        <v>1</v>
      </c>
    </row>
    <row r="86" spans="1:20" ht="15.75" thickBot="1" x14ac:dyDescent="0.3">
      <c r="A86" s="26"/>
      <c r="B86" s="27" t="s">
        <v>22</v>
      </c>
      <c r="C86" s="28">
        <v>3</v>
      </c>
      <c r="D86" s="29"/>
      <c r="E86" s="30"/>
      <c r="F86" s="30">
        <v>2</v>
      </c>
      <c r="G86" s="31">
        <v>1</v>
      </c>
      <c r="H86" s="32">
        <f t="shared" si="40"/>
        <v>3</v>
      </c>
      <c r="I86" s="29">
        <v>2</v>
      </c>
      <c r="J86" s="30"/>
      <c r="K86" s="30">
        <v>2</v>
      </c>
      <c r="L86" s="31">
        <v>3</v>
      </c>
      <c r="M86" s="32">
        <f t="shared" si="41"/>
        <v>7</v>
      </c>
      <c r="N86" s="29">
        <v>4</v>
      </c>
      <c r="O86" s="30">
        <v>3</v>
      </c>
      <c r="P86" s="30">
        <v>1</v>
      </c>
      <c r="Q86" s="31">
        <v>2</v>
      </c>
      <c r="R86" s="31"/>
      <c r="S86" s="33">
        <f t="shared" si="42"/>
        <v>10</v>
      </c>
      <c r="T86" s="17">
        <f t="shared" si="43"/>
        <v>20</v>
      </c>
    </row>
    <row r="87" spans="1:20" ht="15.75" thickBot="1" x14ac:dyDescent="0.3">
      <c r="A87" s="26"/>
      <c r="B87" s="27" t="s">
        <v>23</v>
      </c>
      <c r="C87" s="28">
        <v>4</v>
      </c>
      <c r="D87" s="29">
        <v>4</v>
      </c>
      <c r="E87" s="30">
        <v>5</v>
      </c>
      <c r="F87" s="30">
        <v>5</v>
      </c>
      <c r="G87" s="31">
        <v>6</v>
      </c>
      <c r="H87" s="32">
        <f t="shared" si="40"/>
        <v>20</v>
      </c>
      <c r="I87" s="29">
        <v>4</v>
      </c>
      <c r="J87" s="30"/>
      <c r="K87" s="30">
        <v>1</v>
      </c>
      <c r="L87" s="31">
        <v>4</v>
      </c>
      <c r="M87" s="32">
        <f t="shared" si="41"/>
        <v>9</v>
      </c>
      <c r="N87" s="29">
        <v>3</v>
      </c>
      <c r="O87" s="30">
        <v>4</v>
      </c>
      <c r="P87" s="30">
        <v>5</v>
      </c>
      <c r="Q87" s="31">
        <v>3</v>
      </c>
      <c r="R87" s="31">
        <v>3</v>
      </c>
      <c r="S87" s="33">
        <f t="shared" si="42"/>
        <v>18</v>
      </c>
      <c r="T87" s="17">
        <f t="shared" si="43"/>
        <v>47</v>
      </c>
    </row>
    <row r="88" spans="1:20" ht="15.75" thickBot="1" x14ac:dyDescent="0.3">
      <c r="A88" s="26"/>
      <c r="B88" s="34" t="s">
        <v>24</v>
      </c>
      <c r="C88" s="35">
        <v>5</v>
      </c>
      <c r="D88" s="36">
        <v>16</v>
      </c>
      <c r="E88" s="37">
        <v>15</v>
      </c>
      <c r="F88" s="37">
        <v>11</v>
      </c>
      <c r="G88" s="38">
        <v>9</v>
      </c>
      <c r="H88" s="39">
        <f t="shared" si="40"/>
        <v>51</v>
      </c>
      <c r="I88" s="36">
        <v>7</v>
      </c>
      <c r="J88" s="37">
        <v>11</v>
      </c>
      <c r="K88" s="37">
        <v>5</v>
      </c>
      <c r="L88" s="38">
        <v>5</v>
      </c>
      <c r="M88" s="39">
        <f t="shared" si="41"/>
        <v>28</v>
      </c>
      <c r="N88" s="36">
        <v>5</v>
      </c>
      <c r="O88" s="37">
        <v>1</v>
      </c>
      <c r="P88" s="37">
        <v>4</v>
      </c>
      <c r="Q88" s="38">
        <v>4</v>
      </c>
      <c r="R88" s="38">
        <v>3</v>
      </c>
      <c r="S88" s="40">
        <f t="shared" si="42"/>
        <v>17</v>
      </c>
      <c r="T88" s="41">
        <f t="shared" si="43"/>
        <v>96</v>
      </c>
    </row>
    <row r="89" spans="1:20" ht="15.75" thickBot="1" x14ac:dyDescent="0.3">
      <c r="A89" s="42"/>
      <c r="B89" s="43" t="s">
        <v>6</v>
      </c>
      <c r="C89" s="44"/>
      <c r="D89" s="50">
        <f>((C84*D84)+(C85*D85)+(C86*D86)+(C87*D87)+(C88*D88))/D82</f>
        <v>4.8</v>
      </c>
      <c r="E89" s="50">
        <f>((C84*E84)+(C85*E85)+(C86*E86)+(C87*E87)+(C88*E88))/E82</f>
        <v>4.75</v>
      </c>
      <c r="F89" s="50">
        <f>((C84*F84)+(C85*F85)+(C86*F86)+(C87*F87)+(C88*F88))/F82</f>
        <v>4.5</v>
      </c>
      <c r="G89" s="50">
        <f>((C84*G84)+(C85*G85)+(C86*G86)+(C87*G87)+(C88*G88))/G82</f>
        <v>4.5</v>
      </c>
      <c r="H89" s="46">
        <f>(D89+E89+F89+G89)/4</f>
        <v>4.6375000000000002</v>
      </c>
      <c r="I89" s="50">
        <f>((C84*I84)+(C85*I85)+(C86*I86)+(C87*I87)+(C88*I88))/I82</f>
        <v>4.384615384615385</v>
      </c>
      <c r="J89" s="50">
        <f>((C84*J84)+(C85*J85)+(C86*J86)+(C87*J87)+(C88*J88))/J82</f>
        <v>4.75</v>
      </c>
      <c r="K89" s="50">
        <f>((C84*K84)+(C85*K85)+(C86*K86)+(C87*K87)+(C88*K88))/K82</f>
        <v>4.375</v>
      </c>
      <c r="L89" s="50">
        <f>((C84*L84)+(C85*L85)+(C86*L86)+(C87*L87)+(C88*L88))/L82</f>
        <v>4.166666666666667</v>
      </c>
      <c r="M89" s="46">
        <f>(I89+J89+K89+L89)/4</f>
        <v>4.4190705128205128</v>
      </c>
      <c r="N89" s="50">
        <f>((C84*N84)+(C85*N85)+(C86*N86)+(C87*N87)+(C88*N88))/N82</f>
        <v>4.083333333333333</v>
      </c>
      <c r="O89" s="50">
        <f>((C84*O84)+(C85*O85)+(C86*O86)+(C87*O87)+(C88*O88))/O82</f>
        <v>3.75</v>
      </c>
      <c r="P89" s="50">
        <f>(($C$84*P84)+($C$85*P85)+($C$86*P86)+($C$87*P87)+($C$88*P88))/P82</f>
        <v>3.9090909090909092</v>
      </c>
      <c r="Q89" s="50">
        <f>(($C$84*Q84)+($C$85*Q85)+($C$86*Q86)+($C$87*Q87)+($C$88*Q88))/Q82</f>
        <v>4.2222222222222223</v>
      </c>
      <c r="R89" s="50">
        <f>((C84*R84)+(C85*R85)+(C86*R86)+(C87*R87)+(C88*R88))/R82</f>
        <v>4.5</v>
      </c>
      <c r="S89" s="47">
        <f>AVERAGE(N89:R89)</f>
        <v>4.0929292929292931</v>
      </c>
      <c r="T89" s="46">
        <f>(H89+M89+S89)/3</f>
        <v>4.383166601916602</v>
      </c>
    </row>
    <row r="90" spans="1:20" ht="15.75" thickBot="1" x14ac:dyDescent="0.3">
      <c r="A90" s="9" t="s">
        <v>17</v>
      </c>
      <c r="B90" s="10"/>
      <c r="C90" s="11"/>
      <c r="D90" s="12">
        <v>20</v>
      </c>
      <c r="E90" s="13">
        <v>20</v>
      </c>
      <c r="F90" s="13">
        <v>18</v>
      </c>
      <c r="G90" s="14">
        <v>16</v>
      </c>
      <c r="H90" s="15">
        <f t="shared" ref="H90:H96" si="44">SUM(D90:G90)</f>
        <v>74</v>
      </c>
      <c r="I90" s="12">
        <v>13</v>
      </c>
      <c r="J90" s="13">
        <v>12</v>
      </c>
      <c r="K90" s="13">
        <v>8</v>
      </c>
      <c r="L90" s="14">
        <v>12</v>
      </c>
      <c r="M90" s="15">
        <f t="shared" ref="M90:M96" si="45">SUM(I90:L90)</f>
        <v>45</v>
      </c>
      <c r="N90" s="12">
        <v>12</v>
      </c>
      <c r="O90" s="13">
        <v>8</v>
      </c>
      <c r="P90" s="13">
        <v>11</v>
      </c>
      <c r="Q90" s="14">
        <v>9</v>
      </c>
      <c r="R90" s="14">
        <v>6</v>
      </c>
      <c r="S90" s="16">
        <f t="shared" ref="S90:S96" si="46">SUM(N90:R90)</f>
        <v>46</v>
      </c>
      <c r="T90" s="17">
        <f>H90+M90+S90</f>
        <v>165</v>
      </c>
    </row>
    <row r="91" spans="1:20" ht="15.75" thickBot="1" x14ac:dyDescent="0.3">
      <c r="A91" s="48" t="s">
        <v>36</v>
      </c>
      <c r="B91" s="19" t="s">
        <v>19</v>
      </c>
      <c r="C91" s="20">
        <v>0</v>
      </c>
      <c r="D91" s="21"/>
      <c r="E91" s="22"/>
      <c r="F91" s="22">
        <v>2</v>
      </c>
      <c r="G91" s="23"/>
      <c r="H91" s="24">
        <f t="shared" si="44"/>
        <v>2</v>
      </c>
      <c r="I91" s="21"/>
      <c r="J91" s="22"/>
      <c r="K91" s="22"/>
      <c r="L91" s="23"/>
      <c r="M91" s="24">
        <f t="shared" si="45"/>
        <v>0</v>
      </c>
      <c r="N91" s="21"/>
      <c r="O91" s="22"/>
      <c r="P91" s="22"/>
      <c r="Q91" s="23"/>
      <c r="R91" s="23"/>
      <c r="S91" s="25">
        <f t="shared" si="46"/>
        <v>0</v>
      </c>
      <c r="T91" s="17">
        <f t="shared" ref="T91:T96" si="47">H91+M91+S91</f>
        <v>2</v>
      </c>
    </row>
    <row r="92" spans="1:20" ht="15.75" thickBot="1" x14ac:dyDescent="0.3">
      <c r="A92" s="26"/>
      <c r="B92" s="27" t="s">
        <v>20</v>
      </c>
      <c r="C92" s="28">
        <v>1</v>
      </c>
      <c r="D92" s="29"/>
      <c r="E92" s="30"/>
      <c r="F92" s="30"/>
      <c r="G92" s="31"/>
      <c r="H92" s="32">
        <f t="shared" si="44"/>
        <v>0</v>
      </c>
      <c r="I92" s="29"/>
      <c r="J92" s="30"/>
      <c r="K92" s="30"/>
      <c r="L92" s="31"/>
      <c r="M92" s="32">
        <f t="shared" si="45"/>
        <v>0</v>
      </c>
      <c r="N92" s="29"/>
      <c r="O92" s="30"/>
      <c r="P92" s="30"/>
      <c r="Q92" s="31"/>
      <c r="R92" s="31"/>
      <c r="S92" s="33">
        <f t="shared" si="46"/>
        <v>0</v>
      </c>
      <c r="T92" s="17">
        <f t="shared" si="47"/>
        <v>0</v>
      </c>
    </row>
    <row r="93" spans="1:20" ht="15.75" thickBot="1" x14ac:dyDescent="0.3">
      <c r="A93" s="26"/>
      <c r="B93" s="27" t="s">
        <v>21</v>
      </c>
      <c r="C93" s="28">
        <v>2</v>
      </c>
      <c r="D93" s="29"/>
      <c r="E93" s="30"/>
      <c r="F93" s="30"/>
      <c r="G93" s="31"/>
      <c r="H93" s="32">
        <f t="shared" si="44"/>
        <v>0</v>
      </c>
      <c r="I93" s="29"/>
      <c r="J93" s="30"/>
      <c r="K93" s="30"/>
      <c r="L93" s="31"/>
      <c r="M93" s="32">
        <f t="shared" si="45"/>
        <v>0</v>
      </c>
      <c r="N93" s="29"/>
      <c r="O93" s="30"/>
      <c r="P93" s="30"/>
      <c r="Q93" s="31"/>
      <c r="R93" s="31"/>
      <c r="S93" s="33">
        <f t="shared" si="46"/>
        <v>0</v>
      </c>
      <c r="T93" s="17">
        <f t="shared" si="47"/>
        <v>0</v>
      </c>
    </row>
    <row r="94" spans="1:20" ht="15.75" thickBot="1" x14ac:dyDescent="0.3">
      <c r="A94" s="26"/>
      <c r="B94" s="27" t="s">
        <v>22</v>
      </c>
      <c r="C94" s="28">
        <v>3</v>
      </c>
      <c r="D94" s="29"/>
      <c r="E94" s="30"/>
      <c r="F94" s="30"/>
      <c r="G94" s="31"/>
      <c r="H94" s="32">
        <f t="shared" si="44"/>
        <v>0</v>
      </c>
      <c r="I94" s="29">
        <v>2</v>
      </c>
      <c r="J94" s="30"/>
      <c r="K94" s="30"/>
      <c r="L94" s="31">
        <v>2</v>
      </c>
      <c r="M94" s="32">
        <f t="shared" si="45"/>
        <v>4</v>
      </c>
      <c r="N94" s="29">
        <v>2</v>
      </c>
      <c r="O94" s="30">
        <v>2</v>
      </c>
      <c r="P94" s="30"/>
      <c r="Q94" s="31">
        <v>1</v>
      </c>
      <c r="R94" s="31"/>
      <c r="S94" s="33">
        <f t="shared" si="46"/>
        <v>5</v>
      </c>
      <c r="T94" s="17">
        <f t="shared" si="47"/>
        <v>9</v>
      </c>
    </row>
    <row r="95" spans="1:20" ht="15.75" thickBot="1" x14ac:dyDescent="0.3">
      <c r="A95" s="26"/>
      <c r="B95" s="27" t="s">
        <v>23</v>
      </c>
      <c r="C95" s="28">
        <v>4</v>
      </c>
      <c r="D95" s="29">
        <v>2</v>
      </c>
      <c r="E95" s="30">
        <v>1</v>
      </c>
      <c r="F95" s="30">
        <v>5</v>
      </c>
      <c r="G95" s="31">
        <v>7</v>
      </c>
      <c r="H95" s="32">
        <f t="shared" si="44"/>
        <v>15</v>
      </c>
      <c r="I95" s="29">
        <v>1</v>
      </c>
      <c r="J95" s="30">
        <v>3</v>
      </c>
      <c r="K95" s="30">
        <v>2</v>
      </c>
      <c r="L95" s="31">
        <v>2</v>
      </c>
      <c r="M95" s="32">
        <f t="shared" si="45"/>
        <v>8</v>
      </c>
      <c r="N95" s="29">
        <v>4</v>
      </c>
      <c r="O95" s="30">
        <v>4</v>
      </c>
      <c r="P95" s="30">
        <v>8</v>
      </c>
      <c r="Q95" s="31">
        <v>4</v>
      </c>
      <c r="R95" s="31">
        <v>2</v>
      </c>
      <c r="S95" s="33">
        <f t="shared" si="46"/>
        <v>22</v>
      </c>
      <c r="T95" s="17">
        <f t="shared" si="47"/>
        <v>45</v>
      </c>
    </row>
    <row r="96" spans="1:20" ht="15.75" thickBot="1" x14ac:dyDescent="0.3">
      <c r="A96" s="26"/>
      <c r="B96" s="34" t="s">
        <v>24</v>
      </c>
      <c r="C96" s="35">
        <v>5</v>
      </c>
      <c r="D96" s="36">
        <v>18</v>
      </c>
      <c r="E96" s="37">
        <v>19</v>
      </c>
      <c r="F96" s="37">
        <v>11</v>
      </c>
      <c r="G96" s="38">
        <v>9</v>
      </c>
      <c r="H96" s="39">
        <f t="shared" si="44"/>
        <v>57</v>
      </c>
      <c r="I96" s="36">
        <v>10</v>
      </c>
      <c r="J96" s="37">
        <v>9</v>
      </c>
      <c r="K96" s="37">
        <v>6</v>
      </c>
      <c r="L96" s="38">
        <v>8</v>
      </c>
      <c r="M96" s="39">
        <f t="shared" si="45"/>
        <v>33</v>
      </c>
      <c r="N96" s="36">
        <v>6</v>
      </c>
      <c r="O96" s="37">
        <v>2</v>
      </c>
      <c r="P96" s="37">
        <v>3</v>
      </c>
      <c r="Q96" s="38">
        <v>4</v>
      </c>
      <c r="R96" s="38">
        <v>4</v>
      </c>
      <c r="S96" s="40">
        <f t="shared" si="46"/>
        <v>19</v>
      </c>
      <c r="T96" s="41">
        <f t="shared" si="47"/>
        <v>109</v>
      </c>
    </row>
    <row r="97" spans="1:20" ht="15.75" thickBot="1" x14ac:dyDescent="0.3">
      <c r="A97" s="49"/>
      <c r="B97" s="43" t="s">
        <v>6</v>
      </c>
      <c r="C97" s="44"/>
      <c r="D97" s="50">
        <f>((C92*D92)+(C93*D93)+(C94*D94)+(C95*D95)+(C96*D96))/D90</f>
        <v>4.9000000000000004</v>
      </c>
      <c r="E97" s="50">
        <f>((C92*E92)+(C93*E93)+(C94*E94)+(C95*E95)+(C96*E96))/E90</f>
        <v>4.95</v>
      </c>
      <c r="F97" s="50">
        <f>((C92*F92)+(C93*F93)+(C94*F94)+(C95*F95)+(C96*F96))/F90</f>
        <v>4.166666666666667</v>
      </c>
      <c r="G97" s="50">
        <f>((C92*G92)+(C93*G93)+(C94*G94)+(C95*G95)+(C96*G96))/G90</f>
        <v>4.5625</v>
      </c>
      <c r="H97" s="46">
        <f>(D97+E97+F97+G97)/4</f>
        <v>4.6447916666666673</v>
      </c>
      <c r="I97" s="50">
        <f>((C92*I92)+(C93*I93)+(C94*I94)+(C95*I95)+(C96*I96))/I90</f>
        <v>4.615384615384615</v>
      </c>
      <c r="J97" s="50">
        <f>((C92*J92)+(C93*J93)+(C94*J94)+(C95*J95)+(C96*J96))/J90</f>
        <v>4.75</v>
      </c>
      <c r="K97" s="50">
        <f>((C92*K92)+(C93*K93)+(C94*K94)+(C95*K95)+(C96*K96))/K90</f>
        <v>4.75</v>
      </c>
      <c r="L97" s="50">
        <f>((C92*L92)+(C93*L93)+(C94*L94)+(C95*L95)+(C96*L96))/L90</f>
        <v>4.5</v>
      </c>
      <c r="M97" s="46">
        <f>(I97+J97+K97+L97)/4</f>
        <v>4.6538461538461533</v>
      </c>
      <c r="N97" s="50">
        <f>((C92*N92)+(C93*N93)+(C94*N94)+(C95*N95)+(C96*N96))/N90</f>
        <v>4.333333333333333</v>
      </c>
      <c r="O97" s="50">
        <f>((C92*O92)+(C93*O93)+(C94*O94)+(C95*O95)+(C96*O96))/O90</f>
        <v>4</v>
      </c>
      <c r="P97" s="50">
        <f>(($C$92*P92)+($C$93*P93)+($C$94*P94)+($C$95*P95)+($C$96*P96))/P90</f>
        <v>4.2727272727272725</v>
      </c>
      <c r="Q97" s="50">
        <f>(($C$92*Q92)+($C$93*Q93)+($C$94*Q94)+($C$95*Q95)+($C$96*Q96))/Q90</f>
        <v>4.333333333333333</v>
      </c>
      <c r="R97" s="50">
        <f>((C92*R92)+(C93*R93)+(C94*R94)+(C95*R95)+(C96*R96))/R90</f>
        <v>4.666666666666667</v>
      </c>
      <c r="S97" s="47">
        <f>AVERAGE(N97:R97)</f>
        <v>4.3212121212121213</v>
      </c>
      <c r="T97" s="46">
        <f>(H97+M97+S97)/3</f>
        <v>4.5399499805749803</v>
      </c>
    </row>
    <row r="98" spans="1:20" ht="15.75" thickBot="1" x14ac:dyDescent="0.3">
      <c r="A98" s="9" t="s">
        <v>17</v>
      </c>
      <c r="B98" s="10"/>
      <c r="C98" s="11"/>
      <c r="D98" s="12">
        <v>20</v>
      </c>
      <c r="E98" s="13">
        <v>20</v>
      </c>
      <c r="F98" s="13">
        <v>18</v>
      </c>
      <c r="G98" s="14">
        <v>16</v>
      </c>
      <c r="H98" s="15">
        <f t="shared" ref="H98:H104" si="48">SUM(D98:G98)</f>
        <v>74</v>
      </c>
      <c r="I98" s="12">
        <v>13</v>
      </c>
      <c r="J98" s="13">
        <v>12</v>
      </c>
      <c r="K98" s="13">
        <v>8</v>
      </c>
      <c r="L98" s="14">
        <v>12</v>
      </c>
      <c r="M98" s="15">
        <f t="shared" ref="M98:M104" si="49">SUM(I98:L98)</f>
        <v>45</v>
      </c>
      <c r="N98" s="12">
        <v>12</v>
      </c>
      <c r="O98" s="13">
        <v>8</v>
      </c>
      <c r="P98" s="13">
        <v>11</v>
      </c>
      <c r="Q98" s="14">
        <v>9</v>
      </c>
      <c r="R98" s="14">
        <v>6</v>
      </c>
      <c r="S98" s="16">
        <f t="shared" ref="S98:S104" si="50">SUM(N98:R98)</f>
        <v>46</v>
      </c>
      <c r="T98" s="17">
        <f>H98+M98+S98</f>
        <v>165</v>
      </c>
    </row>
    <row r="99" spans="1:20" ht="15.75" thickBot="1" x14ac:dyDescent="0.3">
      <c r="A99" s="18" t="s">
        <v>37</v>
      </c>
      <c r="B99" s="19" t="s">
        <v>19</v>
      </c>
      <c r="C99" s="20">
        <v>0</v>
      </c>
      <c r="D99" s="21"/>
      <c r="E99" s="22"/>
      <c r="F99" s="22"/>
      <c r="G99" s="23"/>
      <c r="H99" s="24">
        <f t="shared" si="48"/>
        <v>0</v>
      </c>
      <c r="I99" s="21"/>
      <c r="J99" s="22"/>
      <c r="K99" s="22"/>
      <c r="L99" s="23"/>
      <c r="M99" s="24">
        <f t="shared" si="49"/>
        <v>0</v>
      </c>
      <c r="N99" s="21"/>
      <c r="O99" s="22"/>
      <c r="P99" s="22">
        <v>1</v>
      </c>
      <c r="Q99" s="23"/>
      <c r="R99" s="23"/>
      <c r="S99" s="25">
        <f t="shared" si="50"/>
        <v>1</v>
      </c>
      <c r="T99" s="17">
        <f t="shared" ref="T99:T104" si="51">H99+M99+S99</f>
        <v>1</v>
      </c>
    </row>
    <row r="100" spans="1:20" ht="15.75" thickBot="1" x14ac:dyDescent="0.3">
      <c r="A100" s="26"/>
      <c r="B100" s="27" t="s">
        <v>20</v>
      </c>
      <c r="C100" s="28">
        <v>1</v>
      </c>
      <c r="D100" s="29"/>
      <c r="E100" s="30"/>
      <c r="F100" s="30"/>
      <c r="G100" s="31"/>
      <c r="H100" s="32">
        <f t="shared" si="48"/>
        <v>0</v>
      </c>
      <c r="I100" s="29"/>
      <c r="J100" s="30"/>
      <c r="K100" s="30"/>
      <c r="L100" s="31"/>
      <c r="M100" s="32">
        <f t="shared" si="49"/>
        <v>0</v>
      </c>
      <c r="N100" s="29"/>
      <c r="O100" s="30"/>
      <c r="P100" s="30"/>
      <c r="Q100" s="31"/>
      <c r="R100" s="31"/>
      <c r="S100" s="33">
        <f t="shared" si="50"/>
        <v>0</v>
      </c>
      <c r="T100" s="17">
        <f t="shared" si="51"/>
        <v>0</v>
      </c>
    </row>
    <row r="101" spans="1:20" ht="15.75" thickBot="1" x14ac:dyDescent="0.3">
      <c r="A101" s="26"/>
      <c r="B101" s="27" t="s">
        <v>21</v>
      </c>
      <c r="C101" s="28">
        <v>2</v>
      </c>
      <c r="D101" s="29"/>
      <c r="E101" s="30"/>
      <c r="F101" s="30"/>
      <c r="G101" s="31"/>
      <c r="H101" s="32">
        <f t="shared" si="48"/>
        <v>0</v>
      </c>
      <c r="I101" s="29"/>
      <c r="J101" s="30"/>
      <c r="K101" s="30"/>
      <c r="L101" s="31"/>
      <c r="M101" s="32">
        <f t="shared" si="49"/>
        <v>0</v>
      </c>
      <c r="N101" s="29"/>
      <c r="O101" s="30"/>
      <c r="P101" s="30"/>
      <c r="Q101" s="31"/>
      <c r="R101" s="31"/>
      <c r="S101" s="33">
        <f t="shared" si="50"/>
        <v>0</v>
      </c>
      <c r="T101" s="17">
        <f t="shared" si="51"/>
        <v>0</v>
      </c>
    </row>
    <row r="102" spans="1:20" ht="15.75" thickBot="1" x14ac:dyDescent="0.3">
      <c r="A102" s="26"/>
      <c r="B102" s="27" t="s">
        <v>22</v>
      </c>
      <c r="C102" s="28">
        <v>3</v>
      </c>
      <c r="D102" s="29"/>
      <c r="E102" s="30"/>
      <c r="F102" s="30"/>
      <c r="G102" s="31"/>
      <c r="H102" s="32">
        <f t="shared" si="48"/>
        <v>0</v>
      </c>
      <c r="I102" s="29">
        <v>1</v>
      </c>
      <c r="J102" s="30"/>
      <c r="K102" s="30"/>
      <c r="L102" s="31">
        <v>1</v>
      </c>
      <c r="M102" s="32">
        <f t="shared" si="49"/>
        <v>2</v>
      </c>
      <c r="N102" s="29"/>
      <c r="O102" s="30">
        <v>2</v>
      </c>
      <c r="P102" s="30"/>
      <c r="Q102" s="31"/>
      <c r="R102" s="31">
        <v>1</v>
      </c>
      <c r="S102" s="33">
        <f t="shared" si="50"/>
        <v>3</v>
      </c>
      <c r="T102" s="17">
        <f t="shared" si="51"/>
        <v>5</v>
      </c>
    </row>
    <row r="103" spans="1:20" ht="15.75" thickBot="1" x14ac:dyDescent="0.3">
      <c r="A103" s="26"/>
      <c r="B103" s="27" t="s">
        <v>23</v>
      </c>
      <c r="C103" s="28">
        <v>4</v>
      </c>
      <c r="D103" s="29">
        <v>2</v>
      </c>
      <c r="E103" s="30"/>
      <c r="F103" s="30">
        <v>1</v>
      </c>
      <c r="G103" s="31">
        <v>1</v>
      </c>
      <c r="H103" s="32">
        <f t="shared" si="48"/>
        <v>4</v>
      </c>
      <c r="I103" s="29">
        <v>1</v>
      </c>
      <c r="J103" s="30">
        <v>1</v>
      </c>
      <c r="K103" s="30"/>
      <c r="L103" s="31">
        <v>2</v>
      </c>
      <c r="M103" s="32">
        <f t="shared" si="49"/>
        <v>4</v>
      </c>
      <c r="N103" s="29">
        <v>5</v>
      </c>
      <c r="O103" s="30">
        <v>2</v>
      </c>
      <c r="P103" s="30">
        <v>3</v>
      </c>
      <c r="Q103" s="31">
        <v>4</v>
      </c>
      <c r="R103" s="31">
        <v>1</v>
      </c>
      <c r="S103" s="33">
        <f t="shared" si="50"/>
        <v>15</v>
      </c>
      <c r="T103" s="17">
        <f t="shared" si="51"/>
        <v>23</v>
      </c>
    </row>
    <row r="104" spans="1:20" ht="15.75" thickBot="1" x14ac:dyDescent="0.3">
      <c r="A104" s="26"/>
      <c r="B104" s="34" t="s">
        <v>24</v>
      </c>
      <c r="C104" s="35">
        <v>5</v>
      </c>
      <c r="D104" s="36">
        <v>18</v>
      </c>
      <c r="E104" s="37">
        <v>20</v>
      </c>
      <c r="F104" s="37">
        <v>17</v>
      </c>
      <c r="G104" s="38">
        <v>15</v>
      </c>
      <c r="H104" s="39">
        <f t="shared" si="48"/>
        <v>70</v>
      </c>
      <c r="I104" s="36">
        <v>11</v>
      </c>
      <c r="J104" s="37">
        <v>11</v>
      </c>
      <c r="K104" s="37">
        <v>8</v>
      </c>
      <c r="L104" s="38">
        <v>9</v>
      </c>
      <c r="M104" s="39">
        <f t="shared" si="49"/>
        <v>39</v>
      </c>
      <c r="N104" s="36">
        <v>7</v>
      </c>
      <c r="O104" s="37">
        <v>4</v>
      </c>
      <c r="P104" s="37">
        <v>7</v>
      </c>
      <c r="Q104" s="38">
        <v>5</v>
      </c>
      <c r="R104" s="38">
        <v>4</v>
      </c>
      <c r="S104" s="40">
        <f t="shared" si="50"/>
        <v>27</v>
      </c>
      <c r="T104" s="41">
        <f t="shared" si="51"/>
        <v>136</v>
      </c>
    </row>
    <row r="105" spans="1:20" ht="15.75" thickBot="1" x14ac:dyDescent="0.3">
      <c r="A105" s="42"/>
      <c r="B105" s="43" t="s">
        <v>6</v>
      </c>
      <c r="C105" s="44"/>
      <c r="D105" s="50">
        <f>((C100*D100)+(C101*D101)+(C102*D102)+(C103*D103)+(C104*D104))/D98</f>
        <v>4.9000000000000004</v>
      </c>
      <c r="E105" s="50">
        <f>((C100*E100)+(C101*E101)+(C102*E102)+(C103*E103)+(C104*E104))/E98</f>
        <v>5</v>
      </c>
      <c r="F105" s="50">
        <f>((C100*F100)+(C101*F101)+(C102*F102)+(C103*F103)+(C104*F104))/F98</f>
        <v>4.9444444444444446</v>
      </c>
      <c r="G105" s="50">
        <f>((C100*G100)+(C101*G101)+(C102*G102)+(C103*G103)+(C104*G104))/G98</f>
        <v>4.9375</v>
      </c>
      <c r="H105" s="46">
        <f>(D105+E105+F105+G105)/4</f>
        <v>4.9454861111111112</v>
      </c>
      <c r="I105" s="50">
        <f>((C100*I100)+(C101*I101)+(C102*I102)+(C103*I103)+(C104*I104))/I98</f>
        <v>4.7692307692307692</v>
      </c>
      <c r="J105" s="50">
        <f>((C100*J100)+(C101*J101)+(C102*J102)+(C103*J103)+(C104*J104))/J98</f>
        <v>4.916666666666667</v>
      </c>
      <c r="K105" s="50">
        <f>((C100*K100)+(C101*K101)+(C102*K102)+(C103*K103)+(C104*K104))/K98</f>
        <v>5</v>
      </c>
      <c r="L105" s="50">
        <f>((C100*L100)+(C101*L101)+(C102*L102)+(C103*L103)+(C104*L104))/L98</f>
        <v>4.666666666666667</v>
      </c>
      <c r="M105" s="46">
        <f>(I105+J105+K105+L105)/4</f>
        <v>4.8381410256410255</v>
      </c>
      <c r="N105" s="50">
        <f>((C100*N100)+(C101*N101)+(C102*N102)+(C103*N103)+(C104*N104))/N98</f>
        <v>4.583333333333333</v>
      </c>
      <c r="O105" s="50">
        <f>((C100*O100)+(C101*O101)+(C102*O102)+(C103*O103)+(C104*O104))/O98</f>
        <v>4.25</v>
      </c>
      <c r="P105" s="50">
        <f>(($C$100*P100)+($C$101*P101)+($C$102*P102)+($C$103*P103)+($C$104*P104))/P98</f>
        <v>4.2727272727272725</v>
      </c>
      <c r="Q105" s="50">
        <f>(($C$100*Q100)+($C$101*Q101)+($C$102*Q102)+($C$103*Q103)+($C$104*Q104))/Q98</f>
        <v>4.5555555555555554</v>
      </c>
      <c r="R105" s="50">
        <f>((C100*R100)+(C101*R101)+(C102*R102)+(C103*R103)+(C104*R104))/R98</f>
        <v>4.5</v>
      </c>
      <c r="S105" s="47">
        <f>AVERAGE(N105:R105)</f>
        <v>4.432323232323232</v>
      </c>
      <c r="T105" s="46">
        <f>(H105+M105+S105)/3</f>
        <v>4.7386501230251232</v>
      </c>
    </row>
    <row r="106" spans="1:20" ht="15.75" thickBot="1" x14ac:dyDescent="0.3">
      <c r="A106" s="9" t="s">
        <v>17</v>
      </c>
      <c r="B106" s="10"/>
      <c r="C106" s="11"/>
      <c r="D106" s="12">
        <v>20</v>
      </c>
      <c r="E106" s="13">
        <v>20</v>
      </c>
      <c r="F106" s="13">
        <v>18</v>
      </c>
      <c r="G106" s="14">
        <v>16</v>
      </c>
      <c r="H106" s="15">
        <f t="shared" ref="H106:H112" si="52">SUM(D106:G106)</f>
        <v>74</v>
      </c>
      <c r="I106" s="12">
        <v>13</v>
      </c>
      <c r="J106" s="13">
        <v>12</v>
      </c>
      <c r="K106" s="13">
        <v>8</v>
      </c>
      <c r="L106" s="14">
        <v>12</v>
      </c>
      <c r="M106" s="15">
        <f t="shared" ref="M106:M112" si="53">SUM(I106:L106)</f>
        <v>45</v>
      </c>
      <c r="N106" s="12">
        <v>12</v>
      </c>
      <c r="O106" s="13">
        <v>8</v>
      </c>
      <c r="P106" s="13">
        <v>11</v>
      </c>
      <c r="Q106" s="14">
        <v>9</v>
      </c>
      <c r="R106" s="14">
        <v>6</v>
      </c>
      <c r="S106" s="16">
        <f t="shared" ref="S106:S112" si="54">SUM(N106:R106)</f>
        <v>46</v>
      </c>
      <c r="T106" s="17">
        <f>H106+M106+S106</f>
        <v>165</v>
      </c>
    </row>
    <row r="107" spans="1:20" ht="15.75" thickBot="1" x14ac:dyDescent="0.3">
      <c r="A107" s="48" t="s">
        <v>38</v>
      </c>
      <c r="B107" s="19" t="s">
        <v>19</v>
      </c>
      <c r="C107" s="20">
        <v>0</v>
      </c>
      <c r="D107" s="21"/>
      <c r="E107" s="22"/>
      <c r="F107" s="22">
        <v>1</v>
      </c>
      <c r="G107" s="23"/>
      <c r="H107" s="24">
        <f t="shared" si="52"/>
        <v>1</v>
      </c>
      <c r="I107" s="21">
        <v>1</v>
      </c>
      <c r="J107" s="22"/>
      <c r="K107" s="22"/>
      <c r="L107" s="23"/>
      <c r="M107" s="24">
        <f t="shared" si="53"/>
        <v>1</v>
      </c>
      <c r="N107" s="21"/>
      <c r="O107" s="22"/>
      <c r="P107" s="22">
        <v>2</v>
      </c>
      <c r="Q107" s="23"/>
      <c r="R107" s="23"/>
      <c r="S107" s="25">
        <f t="shared" si="54"/>
        <v>2</v>
      </c>
      <c r="T107" s="17">
        <f t="shared" ref="T107:T112" si="55">H107+M107+S107</f>
        <v>4</v>
      </c>
    </row>
    <row r="108" spans="1:20" ht="15.75" thickBot="1" x14ac:dyDescent="0.3">
      <c r="A108" s="26"/>
      <c r="B108" s="27" t="s">
        <v>20</v>
      </c>
      <c r="C108" s="28">
        <v>1</v>
      </c>
      <c r="D108" s="29"/>
      <c r="E108" s="30"/>
      <c r="F108" s="30"/>
      <c r="G108" s="31"/>
      <c r="H108" s="32">
        <f t="shared" si="52"/>
        <v>0</v>
      </c>
      <c r="I108" s="29"/>
      <c r="J108" s="30"/>
      <c r="K108" s="30"/>
      <c r="L108" s="31"/>
      <c r="M108" s="32">
        <f t="shared" si="53"/>
        <v>0</v>
      </c>
      <c r="N108" s="29"/>
      <c r="O108" s="30"/>
      <c r="P108" s="30"/>
      <c r="Q108" s="31"/>
      <c r="R108" s="31"/>
      <c r="S108" s="33">
        <f t="shared" si="54"/>
        <v>0</v>
      </c>
      <c r="T108" s="17">
        <f t="shared" si="55"/>
        <v>0</v>
      </c>
    </row>
    <row r="109" spans="1:20" ht="15.75" thickBot="1" x14ac:dyDescent="0.3">
      <c r="A109" s="26"/>
      <c r="B109" s="27" t="s">
        <v>21</v>
      </c>
      <c r="C109" s="28">
        <v>2</v>
      </c>
      <c r="D109" s="29"/>
      <c r="E109" s="30"/>
      <c r="F109" s="30"/>
      <c r="G109" s="31"/>
      <c r="H109" s="32">
        <f t="shared" si="52"/>
        <v>0</v>
      </c>
      <c r="I109" s="29"/>
      <c r="J109" s="30"/>
      <c r="K109" s="30"/>
      <c r="L109" s="31"/>
      <c r="M109" s="32">
        <f t="shared" si="53"/>
        <v>0</v>
      </c>
      <c r="N109" s="29"/>
      <c r="O109" s="30"/>
      <c r="P109" s="30"/>
      <c r="Q109" s="31"/>
      <c r="R109" s="31">
        <v>1</v>
      </c>
      <c r="S109" s="33">
        <f t="shared" si="54"/>
        <v>1</v>
      </c>
      <c r="T109" s="17">
        <f t="shared" si="55"/>
        <v>1</v>
      </c>
    </row>
    <row r="110" spans="1:20" ht="15.75" thickBot="1" x14ac:dyDescent="0.3">
      <c r="A110" s="26"/>
      <c r="B110" s="27" t="s">
        <v>22</v>
      </c>
      <c r="C110" s="28">
        <v>3</v>
      </c>
      <c r="D110" s="29">
        <v>1</v>
      </c>
      <c r="E110" s="30"/>
      <c r="F110" s="30">
        <v>1</v>
      </c>
      <c r="G110" s="31">
        <v>3</v>
      </c>
      <c r="H110" s="32">
        <f t="shared" si="52"/>
        <v>5</v>
      </c>
      <c r="I110" s="29">
        <v>1</v>
      </c>
      <c r="J110" s="30"/>
      <c r="K110" s="30"/>
      <c r="L110" s="31"/>
      <c r="M110" s="32">
        <f t="shared" si="53"/>
        <v>1</v>
      </c>
      <c r="N110" s="29"/>
      <c r="O110" s="30">
        <v>1</v>
      </c>
      <c r="P110" s="30"/>
      <c r="Q110" s="31"/>
      <c r="R110" s="31"/>
      <c r="S110" s="33">
        <f t="shared" si="54"/>
        <v>1</v>
      </c>
      <c r="T110" s="17">
        <f t="shared" si="55"/>
        <v>7</v>
      </c>
    </row>
    <row r="111" spans="1:20" ht="15.75" thickBot="1" x14ac:dyDescent="0.3">
      <c r="A111" s="26"/>
      <c r="B111" s="27" t="s">
        <v>23</v>
      </c>
      <c r="C111" s="28">
        <v>4</v>
      </c>
      <c r="D111" s="29">
        <v>2</v>
      </c>
      <c r="E111" s="30"/>
      <c r="F111" s="30">
        <v>3</v>
      </c>
      <c r="G111" s="31">
        <v>3</v>
      </c>
      <c r="H111" s="32">
        <f t="shared" si="52"/>
        <v>8</v>
      </c>
      <c r="I111" s="29">
        <v>5</v>
      </c>
      <c r="J111" s="30"/>
      <c r="K111" s="30">
        <v>1</v>
      </c>
      <c r="L111" s="31">
        <v>3</v>
      </c>
      <c r="M111" s="32">
        <f t="shared" si="53"/>
        <v>9</v>
      </c>
      <c r="N111" s="29">
        <v>7</v>
      </c>
      <c r="O111" s="30">
        <v>4</v>
      </c>
      <c r="P111" s="30">
        <v>4</v>
      </c>
      <c r="Q111" s="31">
        <v>4</v>
      </c>
      <c r="R111" s="31">
        <v>1</v>
      </c>
      <c r="S111" s="33">
        <f t="shared" si="54"/>
        <v>20</v>
      </c>
      <c r="T111" s="17">
        <f t="shared" si="55"/>
        <v>37</v>
      </c>
    </row>
    <row r="112" spans="1:20" ht="15.75" thickBot="1" x14ac:dyDescent="0.3">
      <c r="A112" s="26"/>
      <c r="B112" s="34" t="s">
        <v>24</v>
      </c>
      <c r="C112" s="35">
        <v>5</v>
      </c>
      <c r="D112" s="36">
        <v>17</v>
      </c>
      <c r="E112" s="37">
        <v>20</v>
      </c>
      <c r="F112" s="37">
        <v>13</v>
      </c>
      <c r="G112" s="38">
        <v>10</v>
      </c>
      <c r="H112" s="39">
        <f t="shared" si="52"/>
        <v>60</v>
      </c>
      <c r="I112" s="36">
        <v>6</v>
      </c>
      <c r="J112" s="37">
        <v>12</v>
      </c>
      <c r="K112" s="37">
        <v>7</v>
      </c>
      <c r="L112" s="38">
        <v>9</v>
      </c>
      <c r="M112" s="39">
        <f t="shared" si="53"/>
        <v>34</v>
      </c>
      <c r="N112" s="36">
        <v>5</v>
      </c>
      <c r="O112" s="37">
        <v>3</v>
      </c>
      <c r="P112" s="37">
        <v>5</v>
      </c>
      <c r="Q112" s="38">
        <v>5</v>
      </c>
      <c r="R112" s="38">
        <v>4</v>
      </c>
      <c r="S112" s="40">
        <f t="shared" si="54"/>
        <v>22</v>
      </c>
      <c r="T112" s="41">
        <f t="shared" si="55"/>
        <v>116</v>
      </c>
    </row>
    <row r="113" spans="1:20" ht="15.75" thickBot="1" x14ac:dyDescent="0.3">
      <c r="A113" s="49"/>
      <c r="B113" s="43" t="s">
        <v>6</v>
      </c>
      <c r="C113" s="44"/>
      <c r="D113" s="50">
        <f>((C108*D108)+(C109*D109)+(C110*D110)+(C111*D111)+(C112*D112))/(D106-D107)</f>
        <v>4.8</v>
      </c>
      <c r="E113" s="50">
        <f>((C108*E108)+(C109*E109)+(C110*E110)+(C111*E111)+(C112*E112))/E106</f>
        <v>5</v>
      </c>
      <c r="F113" s="50">
        <f>((C108*F108)+(C109*F109)+(C110*F110)+(C111*F111)+(C112*F112))/(F106-F107)</f>
        <v>4.7058823529411766</v>
      </c>
      <c r="G113" s="50">
        <f>((C108*G108)+(C109*G109)+(C110*G110)+(C111*G111)+(C112*G112))/G106</f>
        <v>4.4375</v>
      </c>
      <c r="H113" s="46">
        <f>(D113+E113+F113+G113)/4</f>
        <v>4.7358455882352946</v>
      </c>
      <c r="I113" s="50">
        <f>((C108*I108)+(C109*I109)+(C110*I110)+(C111*I111)+(C112*I112))/I106</f>
        <v>4.0769230769230766</v>
      </c>
      <c r="J113" s="50">
        <f>((C108*J108)+(C109*J109)+(C110*J110)+(C111*J111)+(C112*J112))/J106</f>
        <v>5</v>
      </c>
      <c r="K113" s="50">
        <f>((C108*K108)+(C109*K109)+(C110*K110)+(C111*K111)+(C112*K112))/K106</f>
        <v>4.875</v>
      </c>
      <c r="L113" s="50">
        <f>((C108*L108)+(C109*L109)+(C110*L110)+(C111*L111)+(C112*L112))/(L106-L107)</f>
        <v>4.75</v>
      </c>
      <c r="M113" s="46">
        <f>(I113+J113+K113+L113)/4</f>
        <v>4.6754807692307692</v>
      </c>
      <c r="N113" s="50">
        <f>((C108*N108)+(C109*N109)+(C110*N110)+(C111*N111)+(C112*N112))/(N106-N107)</f>
        <v>4.416666666666667</v>
      </c>
      <c r="O113" s="50">
        <f>((C108*O108)+(C109*O109)+(C110*O110)+(C111*O111)+(C112*O112))/O106</f>
        <v>4.25</v>
      </c>
      <c r="P113" s="50">
        <f>(($C$108*P108)+($C$109*P109)+($C$110*P110)+($C$111*P111)+($C$112*P112))/(P106-P107)</f>
        <v>4.5555555555555554</v>
      </c>
      <c r="Q113" s="50">
        <f>(($C$108*Q108)+($C$109*Q109)+($C$110*Q110)+($C$111*Q111)+($C$112*Q112))/Q106</f>
        <v>4.5555555555555554</v>
      </c>
      <c r="R113" s="50">
        <f>((C108*R108)+(C109*R109)+(C110*R110)+(C111*R111)+(C112*R112))/R106</f>
        <v>4.333333333333333</v>
      </c>
      <c r="S113" s="47">
        <f>AVERAGE(N113:R113)</f>
        <v>4.4222222222222225</v>
      </c>
      <c r="T113" s="46">
        <f>(H113+M113+S113)/3</f>
        <v>4.6111828598960951</v>
      </c>
    </row>
    <row r="114" spans="1:20" ht="15.75" thickBot="1" x14ac:dyDescent="0.3">
      <c r="A114" s="9" t="s">
        <v>17</v>
      </c>
      <c r="B114" s="10"/>
      <c r="C114" s="11"/>
      <c r="D114" s="12">
        <v>20</v>
      </c>
      <c r="E114" s="13">
        <v>20</v>
      </c>
      <c r="F114" s="13">
        <v>18</v>
      </c>
      <c r="G114" s="14">
        <v>16</v>
      </c>
      <c r="H114" s="15">
        <f t="shared" ref="H114:H120" si="56">SUM(D114:G114)</f>
        <v>74</v>
      </c>
      <c r="I114" s="12">
        <v>13</v>
      </c>
      <c r="J114" s="13">
        <v>12</v>
      </c>
      <c r="K114" s="13">
        <v>8</v>
      </c>
      <c r="L114" s="14">
        <v>12</v>
      </c>
      <c r="M114" s="15">
        <f t="shared" ref="M114:M120" si="57">SUM(I114:L114)</f>
        <v>45</v>
      </c>
      <c r="N114" s="12">
        <v>12</v>
      </c>
      <c r="O114" s="13">
        <v>8</v>
      </c>
      <c r="P114" s="13">
        <v>11</v>
      </c>
      <c r="Q114" s="14">
        <v>9</v>
      </c>
      <c r="R114" s="14">
        <v>6</v>
      </c>
      <c r="S114" s="16">
        <f t="shared" ref="S114:S120" si="58">SUM(N114:R114)</f>
        <v>46</v>
      </c>
      <c r="T114" s="17">
        <f>H114+M114+S114</f>
        <v>165</v>
      </c>
    </row>
    <row r="115" spans="1:20" ht="15.75" thickBot="1" x14ac:dyDescent="0.3">
      <c r="A115" s="18" t="s">
        <v>39</v>
      </c>
      <c r="B115" s="19" t="s">
        <v>19</v>
      </c>
      <c r="C115" s="20">
        <v>0</v>
      </c>
      <c r="D115" s="21"/>
      <c r="E115" s="22"/>
      <c r="F115" s="22"/>
      <c r="G115" s="23"/>
      <c r="H115" s="24">
        <f t="shared" si="56"/>
        <v>0</v>
      </c>
      <c r="I115" s="21"/>
      <c r="J115" s="22"/>
      <c r="K115" s="22"/>
      <c r="L115" s="23"/>
      <c r="M115" s="24">
        <f t="shared" si="57"/>
        <v>0</v>
      </c>
      <c r="N115" s="21"/>
      <c r="O115" s="22"/>
      <c r="P115" s="22">
        <v>1</v>
      </c>
      <c r="Q115" s="23"/>
      <c r="R115" s="23"/>
      <c r="S115" s="25">
        <f t="shared" si="58"/>
        <v>1</v>
      </c>
      <c r="T115" s="17">
        <f t="shared" ref="T115:T120" si="59">H115+M115+S115</f>
        <v>1</v>
      </c>
    </row>
    <row r="116" spans="1:20" ht="15.75" thickBot="1" x14ac:dyDescent="0.3">
      <c r="A116" s="26"/>
      <c r="B116" s="27" t="s">
        <v>20</v>
      </c>
      <c r="C116" s="28">
        <v>1</v>
      </c>
      <c r="D116" s="29"/>
      <c r="E116" s="30"/>
      <c r="F116" s="30"/>
      <c r="G116" s="31"/>
      <c r="H116" s="32">
        <f t="shared" si="56"/>
        <v>0</v>
      </c>
      <c r="I116" s="29"/>
      <c r="J116" s="30"/>
      <c r="K116" s="30"/>
      <c r="L116" s="31"/>
      <c r="M116" s="32">
        <f t="shared" si="57"/>
        <v>0</v>
      </c>
      <c r="N116" s="29"/>
      <c r="O116" s="30"/>
      <c r="P116" s="30"/>
      <c r="Q116" s="31"/>
      <c r="R116" s="31">
        <v>1</v>
      </c>
      <c r="S116" s="33">
        <f t="shared" si="58"/>
        <v>1</v>
      </c>
      <c r="T116" s="17">
        <f t="shared" si="59"/>
        <v>1</v>
      </c>
    </row>
    <row r="117" spans="1:20" ht="15.75" thickBot="1" x14ac:dyDescent="0.3">
      <c r="A117" s="26"/>
      <c r="B117" s="27" t="s">
        <v>21</v>
      </c>
      <c r="C117" s="28">
        <v>2</v>
      </c>
      <c r="D117" s="29"/>
      <c r="E117" s="30"/>
      <c r="F117" s="30"/>
      <c r="G117" s="31"/>
      <c r="H117" s="32">
        <f t="shared" si="56"/>
        <v>0</v>
      </c>
      <c r="I117" s="29"/>
      <c r="J117" s="30">
        <v>1</v>
      </c>
      <c r="K117" s="30"/>
      <c r="L117" s="31"/>
      <c r="M117" s="32">
        <f t="shared" si="57"/>
        <v>1</v>
      </c>
      <c r="N117" s="29"/>
      <c r="O117" s="30"/>
      <c r="P117" s="30"/>
      <c r="Q117" s="31"/>
      <c r="R117" s="31"/>
      <c r="S117" s="33">
        <f t="shared" si="58"/>
        <v>0</v>
      </c>
      <c r="T117" s="17">
        <f t="shared" si="59"/>
        <v>1</v>
      </c>
    </row>
    <row r="118" spans="1:20" ht="15.75" thickBot="1" x14ac:dyDescent="0.3">
      <c r="A118" s="26"/>
      <c r="B118" s="27" t="s">
        <v>22</v>
      </c>
      <c r="C118" s="28">
        <v>3</v>
      </c>
      <c r="D118" s="29">
        <v>1</v>
      </c>
      <c r="E118" s="30">
        <v>1</v>
      </c>
      <c r="F118" s="30">
        <v>3</v>
      </c>
      <c r="G118" s="31">
        <v>1</v>
      </c>
      <c r="H118" s="32">
        <f t="shared" si="56"/>
        <v>6</v>
      </c>
      <c r="I118" s="29">
        <v>2</v>
      </c>
      <c r="J118" s="30"/>
      <c r="K118" s="30">
        <v>1</v>
      </c>
      <c r="L118" s="31"/>
      <c r="M118" s="32">
        <f t="shared" si="57"/>
        <v>3</v>
      </c>
      <c r="N118" s="29"/>
      <c r="O118" s="30">
        <v>2</v>
      </c>
      <c r="P118" s="30"/>
      <c r="Q118" s="31"/>
      <c r="R118" s="31"/>
      <c r="S118" s="33">
        <f t="shared" si="58"/>
        <v>2</v>
      </c>
      <c r="T118" s="17">
        <f t="shared" si="59"/>
        <v>11</v>
      </c>
    </row>
    <row r="119" spans="1:20" ht="15.75" thickBot="1" x14ac:dyDescent="0.3">
      <c r="A119" s="26"/>
      <c r="B119" s="27" t="s">
        <v>23</v>
      </c>
      <c r="C119" s="28">
        <v>4</v>
      </c>
      <c r="D119" s="29">
        <v>1</v>
      </c>
      <c r="E119" s="30">
        <v>1</v>
      </c>
      <c r="F119" s="30"/>
      <c r="G119" s="31">
        <v>4</v>
      </c>
      <c r="H119" s="32">
        <f t="shared" si="56"/>
        <v>6</v>
      </c>
      <c r="I119" s="29">
        <v>2</v>
      </c>
      <c r="J119" s="30">
        <v>1</v>
      </c>
      <c r="K119" s="30"/>
      <c r="L119" s="31">
        <v>4</v>
      </c>
      <c r="M119" s="32">
        <f t="shared" si="57"/>
        <v>7</v>
      </c>
      <c r="N119" s="29">
        <v>5</v>
      </c>
      <c r="O119" s="30">
        <v>3</v>
      </c>
      <c r="P119" s="30">
        <v>4</v>
      </c>
      <c r="Q119" s="31">
        <v>3</v>
      </c>
      <c r="R119" s="31"/>
      <c r="S119" s="33">
        <f t="shared" si="58"/>
        <v>15</v>
      </c>
      <c r="T119" s="17">
        <f t="shared" si="59"/>
        <v>28</v>
      </c>
    </row>
    <row r="120" spans="1:20" ht="15.75" thickBot="1" x14ac:dyDescent="0.3">
      <c r="A120" s="26"/>
      <c r="B120" s="34" t="s">
        <v>24</v>
      </c>
      <c r="C120" s="35">
        <v>5</v>
      </c>
      <c r="D120" s="36">
        <v>18</v>
      </c>
      <c r="E120" s="37">
        <v>18</v>
      </c>
      <c r="F120" s="37">
        <v>15</v>
      </c>
      <c r="G120" s="38">
        <v>11</v>
      </c>
      <c r="H120" s="39">
        <f t="shared" si="56"/>
        <v>62</v>
      </c>
      <c r="I120" s="36">
        <v>9</v>
      </c>
      <c r="J120" s="37">
        <v>10</v>
      </c>
      <c r="K120" s="37">
        <v>7</v>
      </c>
      <c r="L120" s="38">
        <v>8</v>
      </c>
      <c r="M120" s="39">
        <f t="shared" si="57"/>
        <v>34</v>
      </c>
      <c r="N120" s="36">
        <v>7</v>
      </c>
      <c r="O120" s="37">
        <v>3</v>
      </c>
      <c r="P120" s="37">
        <v>6</v>
      </c>
      <c r="Q120" s="38">
        <v>6</v>
      </c>
      <c r="R120" s="38">
        <v>5</v>
      </c>
      <c r="S120" s="40">
        <f t="shared" si="58"/>
        <v>27</v>
      </c>
      <c r="T120" s="41">
        <f t="shared" si="59"/>
        <v>123</v>
      </c>
    </row>
    <row r="121" spans="1:20" ht="15.75" thickBot="1" x14ac:dyDescent="0.3">
      <c r="A121" s="42"/>
      <c r="B121" s="43" t="s">
        <v>6</v>
      </c>
      <c r="C121" s="44"/>
      <c r="D121" s="50">
        <f>((C116*D116)+(C117*D117)+(C118*D118)+(C119*D119)+(C120*D120))/D114</f>
        <v>4.8499999999999996</v>
      </c>
      <c r="E121" s="50">
        <f>((C116*E116)+(C117*E117)+(C118*E118)+(C119*E119)+(C120*E120))/E114</f>
        <v>4.8499999999999996</v>
      </c>
      <c r="F121" s="50">
        <f>((C116*F116)+(C117*F117)+(C118*F118)+(C119*F119)+(C120*F120))/F114</f>
        <v>4.666666666666667</v>
      </c>
      <c r="G121" s="50">
        <f>((C116*G116)+(C117*G117)+(C118*G118)+(C119*G119)+(C120*G120))/G114</f>
        <v>4.625</v>
      </c>
      <c r="H121" s="46">
        <f>(D121+E121+F121+G121)/4</f>
        <v>4.7479166666666668</v>
      </c>
      <c r="I121" s="50">
        <f>((C116*I116)+(C117*I117)+(C118*I118)+(C119*I119)+(C120*I120))/I114</f>
        <v>4.5384615384615383</v>
      </c>
      <c r="J121" s="50">
        <f>((C116*J116)+(C117*J117)+(C118*J118)+(C119*J119)+(C120*J120))/J114</f>
        <v>4.666666666666667</v>
      </c>
      <c r="K121" s="50">
        <f>((C116*K116)+(C117*K117)+(C118*K118)+(C119*K119)+(C120*K120))/K114</f>
        <v>4.75</v>
      </c>
      <c r="L121" s="50">
        <f>((C116*L116)+(C117*L117)+(C118*L118)+(C119*L119)+(C120*L120))/L114</f>
        <v>4.666666666666667</v>
      </c>
      <c r="M121" s="46">
        <f>(I121+J121+K121+L121)/4</f>
        <v>4.6554487179487181</v>
      </c>
      <c r="N121" s="50">
        <f>((C116*N116)+(C117*N117)+(C118*N118)+(C119*N119)+(C120*N120))/N114</f>
        <v>4.583333333333333</v>
      </c>
      <c r="O121" s="50">
        <f>((C116*O116)+(C117*O117)+(C118*O118)+(C119*O119)+(C120*O120))/O114</f>
        <v>4.125</v>
      </c>
      <c r="P121" s="50">
        <f>(($C$116*P116)+($C$117*P117)+($C$118*P118)+($C$119*P119)+($C$120*P120))/P114</f>
        <v>4.1818181818181817</v>
      </c>
      <c r="Q121" s="50">
        <f>(($C$116*Q116)+($C$117*Q117)+($C$118*Q118)+($C$119*Q119)+($C$120*Q120))/Q114</f>
        <v>4.666666666666667</v>
      </c>
      <c r="R121" s="50">
        <f>((C116*R116)+(C117*R117)+(C118*R118)+(C119*R119)+(C120*R120))/R114</f>
        <v>4.333333333333333</v>
      </c>
      <c r="S121" s="47">
        <f>AVERAGE(N121:R121)</f>
        <v>4.3780303030303021</v>
      </c>
      <c r="T121" s="46">
        <f>(H121+M121+S121)/3</f>
        <v>4.593798562548562</v>
      </c>
    </row>
    <row r="122" spans="1:20" ht="15.75" thickBot="1" x14ac:dyDescent="0.3">
      <c r="A122" s="9" t="s">
        <v>17</v>
      </c>
      <c r="B122" s="10"/>
      <c r="C122" s="11"/>
      <c r="D122" s="12">
        <v>20</v>
      </c>
      <c r="E122" s="13">
        <v>20</v>
      </c>
      <c r="F122" s="13">
        <v>18</v>
      </c>
      <c r="G122" s="14">
        <v>16</v>
      </c>
      <c r="H122" s="15">
        <f t="shared" ref="H122:H128" si="60">SUM(D122:G122)</f>
        <v>74</v>
      </c>
      <c r="I122" s="12">
        <v>13</v>
      </c>
      <c r="J122" s="13">
        <v>12</v>
      </c>
      <c r="K122" s="13">
        <v>8</v>
      </c>
      <c r="L122" s="14">
        <v>12</v>
      </c>
      <c r="M122" s="15">
        <f t="shared" ref="M122:M128" si="61">SUM(I122:L122)</f>
        <v>45</v>
      </c>
      <c r="N122" s="12">
        <v>12</v>
      </c>
      <c r="O122" s="13">
        <v>8</v>
      </c>
      <c r="P122" s="13">
        <v>11</v>
      </c>
      <c r="Q122" s="14">
        <v>9</v>
      </c>
      <c r="R122" s="14">
        <v>6</v>
      </c>
      <c r="S122" s="16">
        <f t="shared" ref="S122:S128" si="62">SUM(N122:R122)</f>
        <v>46</v>
      </c>
      <c r="T122" s="17">
        <f>H122+M122+S122</f>
        <v>165</v>
      </c>
    </row>
    <row r="123" spans="1:20" ht="15.75" thickBot="1" x14ac:dyDescent="0.3">
      <c r="A123" s="48" t="s">
        <v>40</v>
      </c>
      <c r="B123" s="19" t="s">
        <v>19</v>
      </c>
      <c r="C123" s="20">
        <v>0</v>
      </c>
      <c r="D123" s="21"/>
      <c r="E123" s="22"/>
      <c r="F123" s="22">
        <v>1</v>
      </c>
      <c r="G123" s="23">
        <v>1</v>
      </c>
      <c r="H123" s="24">
        <f t="shared" si="60"/>
        <v>2</v>
      </c>
      <c r="I123" s="21"/>
      <c r="J123" s="22"/>
      <c r="K123" s="22"/>
      <c r="L123" s="23"/>
      <c r="M123" s="24">
        <f t="shared" si="61"/>
        <v>0</v>
      </c>
      <c r="N123" s="21"/>
      <c r="O123" s="22"/>
      <c r="P123" s="22">
        <v>2</v>
      </c>
      <c r="Q123" s="23">
        <v>1</v>
      </c>
      <c r="R123" s="23"/>
      <c r="S123" s="25">
        <f t="shared" si="62"/>
        <v>3</v>
      </c>
      <c r="T123" s="17">
        <f t="shared" ref="T123:T128" si="63">H123+M123+S123</f>
        <v>5</v>
      </c>
    </row>
    <row r="124" spans="1:20" ht="15.75" thickBot="1" x14ac:dyDescent="0.3">
      <c r="A124" s="26"/>
      <c r="B124" s="27" t="s">
        <v>20</v>
      </c>
      <c r="C124" s="28">
        <v>1</v>
      </c>
      <c r="D124" s="29"/>
      <c r="E124" s="30"/>
      <c r="F124" s="30"/>
      <c r="G124" s="31"/>
      <c r="H124" s="32">
        <f t="shared" si="60"/>
        <v>0</v>
      </c>
      <c r="I124" s="29"/>
      <c r="J124" s="30"/>
      <c r="K124" s="30"/>
      <c r="L124" s="31"/>
      <c r="M124" s="32">
        <f t="shared" si="61"/>
        <v>0</v>
      </c>
      <c r="N124" s="29"/>
      <c r="O124" s="30"/>
      <c r="P124" s="30"/>
      <c r="Q124" s="31"/>
      <c r="R124" s="31"/>
      <c r="S124" s="33">
        <f t="shared" si="62"/>
        <v>0</v>
      </c>
      <c r="T124" s="17">
        <f t="shared" si="63"/>
        <v>0</v>
      </c>
    </row>
    <row r="125" spans="1:20" ht="15.75" thickBot="1" x14ac:dyDescent="0.3">
      <c r="A125" s="26"/>
      <c r="B125" s="27" t="s">
        <v>21</v>
      </c>
      <c r="C125" s="28">
        <v>2</v>
      </c>
      <c r="D125" s="29"/>
      <c r="E125" s="30"/>
      <c r="F125" s="30"/>
      <c r="G125" s="31"/>
      <c r="H125" s="32">
        <f t="shared" si="60"/>
        <v>0</v>
      </c>
      <c r="I125" s="29"/>
      <c r="J125" s="30"/>
      <c r="K125" s="30"/>
      <c r="L125" s="31"/>
      <c r="M125" s="32">
        <f t="shared" si="61"/>
        <v>0</v>
      </c>
      <c r="N125" s="29"/>
      <c r="O125" s="30"/>
      <c r="P125" s="30"/>
      <c r="Q125" s="31"/>
      <c r="R125" s="31"/>
      <c r="S125" s="33">
        <f t="shared" si="62"/>
        <v>0</v>
      </c>
      <c r="T125" s="17">
        <f t="shared" si="63"/>
        <v>0</v>
      </c>
    </row>
    <row r="126" spans="1:20" ht="15.75" thickBot="1" x14ac:dyDescent="0.3">
      <c r="A126" s="26"/>
      <c r="B126" s="27" t="s">
        <v>22</v>
      </c>
      <c r="C126" s="28">
        <v>3</v>
      </c>
      <c r="D126" s="29"/>
      <c r="E126" s="30"/>
      <c r="F126" s="30">
        <v>1</v>
      </c>
      <c r="G126" s="31"/>
      <c r="H126" s="32">
        <f t="shared" si="60"/>
        <v>1</v>
      </c>
      <c r="I126" s="29">
        <v>1</v>
      </c>
      <c r="J126" s="30"/>
      <c r="K126" s="30"/>
      <c r="L126" s="31"/>
      <c r="M126" s="32">
        <f t="shared" si="61"/>
        <v>1</v>
      </c>
      <c r="N126" s="29"/>
      <c r="O126" s="30">
        <v>2</v>
      </c>
      <c r="P126" s="30"/>
      <c r="Q126" s="31"/>
      <c r="R126" s="31"/>
      <c r="S126" s="33">
        <f t="shared" si="62"/>
        <v>2</v>
      </c>
      <c r="T126" s="17">
        <f t="shared" si="63"/>
        <v>4</v>
      </c>
    </row>
    <row r="127" spans="1:20" ht="15.75" thickBot="1" x14ac:dyDescent="0.3">
      <c r="A127" s="26"/>
      <c r="B127" s="27" t="s">
        <v>23</v>
      </c>
      <c r="C127" s="28">
        <v>4</v>
      </c>
      <c r="D127" s="29">
        <v>3</v>
      </c>
      <c r="E127" s="30">
        <v>1</v>
      </c>
      <c r="F127" s="30">
        <v>3</v>
      </c>
      <c r="G127" s="31">
        <v>5</v>
      </c>
      <c r="H127" s="32">
        <f t="shared" si="60"/>
        <v>12</v>
      </c>
      <c r="I127" s="29">
        <v>4</v>
      </c>
      <c r="J127" s="30">
        <v>2</v>
      </c>
      <c r="K127" s="30">
        <v>2</v>
      </c>
      <c r="L127" s="31">
        <v>3</v>
      </c>
      <c r="M127" s="32">
        <f t="shared" si="61"/>
        <v>11</v>
      </c>
      <c r="N127" s="29">
        <v>5</v>
      </c>
      <c r="O127" s="30">
        <v>4</v>
      </c>
      <c r="P127" s="30">
        <v>5</v>
      </c>
      <c r="Q127" s="31">
        <v>3</v>
      </c>
      <c r="R127" s="31">
        <v>2</v>
      </c>
      <c r="S127" s="33">
        <f t="shared" si="62"/>
        <v>19</v>
      </c>
      <c r="T127" s="17">
        <f t="shared" si="63"/>
        <v>42</v>
      </c>
    </row>
    <row r="128" spans="1:20" ht="15.75" thickBot="1" x14ac:dyDescent="0.3">
      <c r="A128" s="26"/>
      <c r="B128" s="34" t="s">
        <v>24</v>
      </c>
      <c r="C128" s="35">
        <v>5</v>
      </c>
      <c r="D128" s="36">
        <v>17</v>
      </c>
      <c r="E128" s="37">
        <v>19</v>
      </c>
      <c r="F128" s="37">
        <v>13</v>
      </c>
      <c r="G128" s="38">
        <v>10</v>
      </c>
      <c r="H128" s="39">
        <f t="shared" si="60"/>
        <v>59</v>
      </c>
      <c r="I128" s="36">
        <v>8</v>
      </c>
      <c r="J128" s="37">
        <v>10</v>
      </c>
      <c r="K128" s="37">
        <v>6</v>
      </c>
      <c r="L128" s="38">
        <v>9</v>
      </c>
      <c r="M128" s="39">
        <f t="shared" si="61"/>
        <v>33</v>
      </c>
      <c r="N128" s="36">
        <v>7</v>
      </c>
      <c r="O128" s="37">
        <v>2</v>
      </c>
      <c r="P128" s="37">
        <v>4</v>
      </c>
      <c r="Q128" s="38">
        <v>5</v>
      </c>
      <c r="R128" s="38">
        <v>4</v>
      </c>
      <c r="S128" s="40">
        <f t="shared" si="62"/>
        <v>22</v>
      </c>
      <c r="T128" s="41">
        <f t="shared" si="63"/>
        <v>114</v>
      </c>
    </row>
    <row r="129" spans="1:20" ht="15.75" thickBot="1" x14ac:dyDescent="0.3">
      <c r="A129" s="49"/>
      <c r="B129" s="43" t="s">
        <v>25</v>
      </c>
      <c r="C129" s="44"/>
      <c r="D129" s="50">
        <f>((C124*D124)+(C125*D125)+(C126*D126)+(C127*D127)+(C128*D128))/D122</f>
        <v>4.8499999999999996</v>
      </c>
      <c r="E129" s="50">
        <f>((C124*E124)+(C125*E125)+(C126*E126)+(C127*E127)+(C128*E128))/E122</f>
        <v>4.95</v>
      </c>
      <c r="F129" s="50">
        <f>((C124*F124)+(C125*F125)+(C126*F126)+(C127*F127)+(C128*F128))/(F122-F123)</f>
        <v>4.7058823529411766</v>
      </c>
      <c r="G129" s="50">
        <f>((C124*G124)+(C125*G125)+(C126*G126)+(C127*G127)+(C128*G128))/G122</f>
        <v>4.375</v>
      </c>
      <c r="H129" s="46">
        <f>(D129+E129+F129+G129)/4</f>
        <v>4.7202205882352946</v>
      </c>
      <c r="I129" s="50">
        <f>((C124*I124)+(C125*I125)+(C126*I126)+(C127*I127)+(C128*I128))/I122</f>
        <v>4.5384615384615383</v>
      </c>
      <c r="J129" s="50">
        <f>((C124*J124)+(C125*J125)+(C126*J126)+(C127*J127)+(C128*J128))/J122</f>
        <v>4.833333333333333</v>
      </c>
      <c r="K129" s="50">
        <f>((C124*K124)+(C125*K125)+(C126*K126)+(C127*K127)+(C128*K128))/(K122-K123)</f>
        <v>4.75</v>
      </c>
      <c r="L129" s="50">
        <f>((C124*L124)+(C125*L125)+(C126*L126)+(C127*L127)+(C128*L128))/L122</f>
        <v>4.75</v>
      </c>
      <c r="M129" s="46">
        <f>(I129+J129+K129+L129)/4</f>
        <v>4.7179487179487181</v>
      </c>
      <c r="N129" s="50">
        <f>((C124*N124)+(C125*N125)+(C126*N126)+(C127*N127)+(C128*N128))/(N122-N123)</f>
        <v>4.583333333333333</v>
      </c>
      <c r="O129" s="50">
        <f>((C124*O124)+(C125*O125)+(C126*O126)+(C127*O127)+(C128*O128))/O122</f>
        <v>4</v>
      </c>
      <c r="P129" s="50">
        <f>(($C$124*P124)+($C$125*P125)+($C$126*P126)+($C$127*P127)+($C$128*P128))/(P122-P123)</f>
        <v>4.4444444444444446</v>
      </c>
      <c r="Q129" s="50">
        <f>(($C$124*Q124)+($C$125*Q125)+($C$126*Q126)+($C$127*Q127)+($C$128*Q128))/Q122</f>
        <v>4.1111111111111107</v>
      </c>
      <c r="R129" s="50">
        <f>((C124*R124)+(C125*R125)+(C126*R126)+(C127*R127)+(C128*R128))/(R122-R123)</f>
        <v>4.666666666666667</v>
      </c>
      <c r="S129" s="47">
        <f>AVERAGE(N129:R129)</f>
        <v>4.3611111111111107</v>
      </c>
      <c r="T129" s="46">
        <f>(H129+M129+S129)/3</f>
        <v>4.5997601390983744</v>
      </c>
    </row>
    <row r="130" spans="1:20" ht="15.75" thickBot="1" x14ac:dyDescent="0.3">
      <c r="A130" s="9" t="s">
        <v>17</v>
      </c>
      <c r="B130" s="10"/>
      <c r="C130" s="11"/>
      <c r="D130" s="12">
        <v>20</v>
      </c>
      <c r="E130" s="13">
        <v>20</v>
      </c>
      <c r="F130" s="13">
        <v>18</v>
      </c>
      <c r="G130" s="14">
        <v>16</v>
      </c>
      <c r="H130" s="15">
        <f t="shared" ref="H130:H136" si="64">SUM(D130:G130)</f>
        <v>74</v>
      </c>
      <c r="I130" s="12">
        <v>13</v>
      </c>
      <c r="J130" s="13">
        <v>12</v>
      </c>
      <c r="K130" s="13">
        <v>8</v>
      </c>
      <c r="L130" s="14">
        <v>12</v>
      </c>
      <c r="M130" s="15">
        <f t="shared" ref="M130:M136" si="65">SUM(I130:L130)</f>
        <v>45</v>
      </c>
      <c r="N130" s="12">
        <v>12</v>
      </c>
      <c r="O130" s="13">
        <v>8</v>
      </c>
      <c r="P130" s="13">
        <v>11</v>
      </c>
      <c r="Q130" s="14">
        <v>9</v>
      </c>
      <c r="R130" s="14">
        <v>6</v>
      </c>
      <c r="S130" s="16">
        <f t="shared" ref="S130:S136" si="66">SUM(N130:R130)</f>
        <v>46</v>
      </c>
      <c r="T130" s="17">
        <f>H130+M130+S130</f>
        <v>165</v>
      </c>
    </row>
    <row r="131" spans="1:20" ht="15.75" thickBot="1" x14ac:dyDescent="0.3">
      <c r="A131" s="18" t="s">
        <v>41</v>
      </c>
      <c r="B131" s="19" t="s">
        <v>19</v>
      </c>
      <c r="C131" s="20">
        <v>0</v>
      </c>
      <c r="D131" s="21"/>
      <c r="E131" s="22"/>
      <c r="F131" s="22"/>
      <c r="G131" s="23"/>
      <c r="H131" s="24">
        <f t="shared" si="64"/>
        <v>0</v>
      </c>
      <c r="I131" s="21"/>
      <c r="J131" s="22"/>
      <c r="K131" s="22"/>
      <c r="L131" s="23"/>
      <c r="M131" s="24">
        <f t="shared" si="65"/>
        <v>0</v>
      </c>
      <c r="N131" s="21"/>
      <c r="O131" s="22"/>
      <c r="P131" s="22"/>
      <c r="Q131" s="23"/>
      <c r="R131" s="23">
        <v>1</v>
      </c>
      <c r="S131" s="25">
        <f t="shared" si="66"/>
        <v>1</v>
      </c>
      <c r="T131" s="17">
        <f t="shared" ref="T131:T136" si="67">H131+M131+S131</f>
        <v>1</v>
      </c>
    </row>
    <row r="132" spans="1:20" ht="15.75" thickBot="1" x14ac:dyDescent="0.3">
      <c r="A132" s="26"/>
      <c r="B132" s="27" t="s">
        <v>20</v>
      </c>
      <c r="C132" s="28">
        <v>1</v>
      </c>
      <c r="D132" s="29"/>
      <c r="E132" s="30"/>
      <c r="F132" s="30"/>
      <c r="G132" s="31"/>
      <c r="H132" s="32">
        <f t="shared" si="64"/>
        <v>0</v>
      </c>
      <c r="I132" s="29"/>
      <c r="J132" s="30"/>
      <c r="K132" s="30"/>
      <c r="L132" s="31"/>
      <c r="M132" s="32">
        <f t="shared" si="65"/>
        <v>0</v>
      </c>
      <c r="N132" s="29"/>
      <c r="O132" s="30"/>
      <c r="P132" s="30"/>
      <c r="Q132" s="31"/>
      <c r="R132" s="31"/>
      <c r="S132" s="33">
        <f t="shared" si="66"/>
        <v>0</v>
      </c>
      <c r="T132" s="17">
        <f t="shared" si="67"/>
        <v>0</v>
      </c>
    </row>
    <row r="133" spans="1:20" ht="15.75" thickBot="1" x14ac:dyDescent="0.3">
      <c r="A133" s="26"/>
      <c r="B133" s="27" t="s">
        <v>21</v>
      </c>
      <c r="C133" s="28">
        <v>2</v>
      </c>
      <c r="D133" s="29"/>
      <c r="E133" s="30"/>
      <c r="F133" s="30"/>
      <c r="G133" s="31"/>
      <c r="H133" s="32">
        <f t="shared" si="64"/>
        <v>0</v>
      </c>
      <c r="I133" s="29"/>
      <c r="J133" s="30"/>
      <c r="K133" s="30"/>
      <c r="L133" s="31"/>
      <c r="M133" s="32">
        <f t="shared" si="65"/>
        <v>0</v>
      </c>
      <c r="N133" s="29"/>
      <c r="O133" s="30"/>
      <c r="P133" s="30"/>
      <c r="Q133" s="31"/>
      <c r="R133" s="31"/>
      <c r="S133" s="33">
        <f t="shared" si="66"/>
        <v>0</v>
      </c>
      <c r="T133" s="17">
        <f t="shared" si="67"/>
        <v>0</v>
      </c>
    </row>
    <row r="134" spans="1:20" ht="15.75" thickBot="1" x14ac:dyDescent="0.3">
      <c r="A134" s="26"/>
      <c r="B134" s="27" t="s">
        <v>22</v>
      </c>
      <c r="C134" s="28">
        <v>3</v>
      </c>
      <c r="D134" s="29"/>
      <c r="E134" s="30"/>
      <c r="F134" s="30">
        <v>1</v>
      </c>
      <c r="G134" s="31">
        <v>2</v>
      </c>
      <c r="H134" s="32">
        <f t="shared" si="64"/>
        <v>3</v>
      </c>
      <c r="I134" s="29">
        <v>3</v>
      </c>
      <c r="J134" s="30"/>
      <c r="K134" s="30"/>
      <c r="L134" s="31">
        <v>1</v>
      </c>
      <c r="M134" s="32">
        <f t="shared" si="65"/>
        <v>4</v>
      </c>
      <c r="N134" s="29"/>
      <c r="O134" s="30">
        <v>1</v>
      </c>
      <c r="P134" s="30">
        <v>1</v>
      </c>
      <c r="Q134" s="31"/>
      <c r="R134" s="31">
        <v>1</v>
      </c>
      <c r="S134" s="33">
        <f t="shared" si="66"/>
        <v>3</v>
      </c>
      <c r="T134" s="17">
        <f t="shared" si="67"/>
        <v>10</v>
      </c>
    </row>
    <row r="135" spans="1:20" ht="15.75" thickBot="1" x14ac:dyDescent="0.3">
      <c r="A135" s="26"/>
      <c r="B135" s="27" t="s">
        <v>23</v>
      </c>
      <c r="C135" s="28">
        <v>4</v>
      </c>
      <c r="D135" s="29">
        <v>4</v>
      </c>
      <c r="E135" s="30">
        <v>1</v>
      </c>
      <c r="F135" s="30">
        <v>7</v>
      </c>
      <c r="G135" s="31">
        <v>7</v>
      </c>
      <c r="H135" s="32">
        <f t="shared" si="64"/>
        <v>19</v>
      </c>
      <c r="I135" s="29">
        <v>2</v>
      </c>
      <c r="J135" s="30">
        <v>5</v>
      </c>
      <c r="K135" s="30">
        <v>2</v>
      </c>
      <c r="L135" s="31">
        <v>4</v>
      </c>
      <c r="M135" s="32">
        <f t="shared" si="65"/>
        <v>13</v>
      </c>
      <c r="N135" s="29">
        <v>5</v>
      </c>
      <c r="O135" s="30">
        <v>4</v>
      </c>
      <c r="P135" s="30">
        <v>7</v>
      </c>
      <c r="Q135" s="31">
        <v>5</v>
      </c>
      <c r="R135" s="31"/>
      <c r="S135" s="33">
        <f t="shared" si="66"/>
        <v>21</v>
      </c>
      <c r="T135" s="17">
        <f t="shared" si="67"/>
        <v>53</v>
      </c>
    </row>
    <row r="136" spans="1:20" ht="15.75" thickBot="1" x14ac:dyDescent="0.3">
      <c r="A136" s="26"/>
      <c r="B136" s="34" t="s">
        <v>24</v>
      </c>
      <c r="C136" s="35">
        <v>5</v>
      </c>
      <c r="D136" s="36">
        <v>16</v>
      </c>
      <c r="E136" s="37">
        <v>19</v>
      </c>
      <c r="F136" s="37">
        <v>10</v>
      </c>
      <c r="G136" s="38">
        <v>7</v>
      </c>
      <c r="H136" s="39">
        <f t="shared" si="64"/>
        <v>52</v>
      </c>
      <c r="I136" s="36">
        <v>8</v>
      </c>
      <c r="J136" s="37">
        <v>7</v>
      </c>
      <c r="K136" s="37">
        <v>6</v>
      </c>
      <c r="L136" s="38">
        <v>7</v>
      </c>
      <c r="M136" s="39">
        <f t="shared" si="65"/>
        <v>28</v>
      </c>
      <c r="N136" s="36">
        <v>7</v>
      </c>
      <c r="O136" s="37">
        <v>3</v>
      </c>
      <c r="P136" s="37">
        <v>3</v>
      </c>
      <c r="Q136" s="38">
        <v>4</v>
      </c>
      <c r="R136" s="38">
        <v>4</v>
      </c>
      <c r="S136" s="40">
        <f t="shared" si="66"/>
        <v>21</v>
      </c>
      <c r="T136" s="41">
        <f t="shared" si="67"/>
        <v>101</v>
      </c>
    </row>
    <row r="137" spans="1:20" ht="15.75" thickBot="1" x14ac:dyDescent="0.3">
      <c r="A137" s="42"/>
      <c r="B137" s="43" t="s">
        <v>25</v>
      </c>
      <c r="C137" s="44"/>
      <c r="D137" s="50">
        <f>((C132*D132)+(C133*D133)+(C134*D134)+(C135*D135)+(C136*D136))/D130</f>
        <v>4.8</v>
      </c>
      <c r="E137" s="50">
        <f>((C132*E132)+(C133*E133)+(C134*E134)+(C135*E135)+(C136*E136))/E130</f>
        <v>4.95</v>
      </c>
      <c r="F137" s="50">
        <f>((C132*F132)+(C133*F133)+(C134*F134)+(C135*F135)+(C136*F136))/(F130-F131)</f>
        <v>4.5</v>
      </c>
      <c r="G137" s="50">
        <f>((C132*G132)+(C133*G133)+(C134*G134)+(C135*G135)+(C136*G136))/G130</f>
        <v>4.3125</v>
      </c>
      <c r="H137" s="46">
        <f>(D137+E137+F137+G137)/4</f>
        <v>4.640625</v>
      </c>
      <c r="I137" s="50">
        <f>((C132*I132)+(C133*I133)+(C134*I134)+(C135*I135)+(C136*I136))/(I130-I131)</f>
        <v>4.384615384615385</v>
      </c>
      <c r="J137" s="50">
        <f>((C132*J132)+(C133*J133)+(C134*J134)+(C135*J135)+(C136*J136))/J130</f>
        <v>4.583333333333333</v>
      </c>
      <c r="K137" s="50">
        <f>((C132*K132)+(C133*K133)+(C134*K134)+(C135*K135)+(C136*K136))/K130</f>
        <v>4.75</v>
      </c>
      <c r="L137" s="50">
        <f>((C132*L132)+(C133*L133)+(C134*L134)+(C135*L135)+(C136*L136))/L130</f>
        <v>4.5</v>
      </c>
      <c r="M137" s="46">
        <f>(I137+J137+K137+L137)/4</f>
        <v>4.5544871794871797</v>
      </c>
      <c r="N137" s="50">
        <f>((C132*N132)+(C133*N133)+(C134*N134)+(C135*N135)+(C136*N136))/(N130-N131)</f>
        <v>4.583333333333333</v>
      </c>
      <c r="O137" s="50">
        <f>((C132*O132)+(C133*O133)+(C134*O134)+(C135*O135)+(C136*O136))/O130</f>
        <v>4.25</v>
      </c>
      <c r="P137" s="50">
        <f>(($C$132*P132)+($C$133*P133)+($C$134*P134)+($C$135*P135)+($C$136*P136))/P130</f>
        <v>4.1818181818181817</v>
      </c>
      <c r="Q137" s="50">
        <f>(($C$132*Q132)+($C$133*Q133)+($C$134*Q134)+($C$135*Q135)+($C$136*Q136))/Q130</f>
        <v>4.4444444444444446</v>
      </c>
      <c r="R137" s="50">
        <f>((C132*R132)+(C133*R133)+(C134*R134)+(C135*R135)+(C136*R136))/R130</f>
        <v>3.8333333333333335</v>
      </c>
      <c r="S137" s="47">
        <f>AVERAGE(N137:R137)</f>
        <v>4.2585858585858585</v>
      </c>
      <c r="T137" s="46">
        <f>(H137+M137+S137)/3</f>
        <v>4.4845660126910127</v>
      </c>
    </row>
    <row r="138" spans="1:20" ht="15.75" thickBot="1" x14ac:dyDescent="0.3">
      <c r="A138" s="9" t="s">
        <v>17</v>
      </c>
      <c r="B138" s="10"/>
      <c r="C138" s="11"/>
      <c r="D138" s="12">
        <v>20</v>
      </c>
      <c r="E138" s="13">
        <v>20</v>
      </c>
      <c r="F138" s="13">
        <v>18</v>
      </c>
      <c r="G138" s="14">
        <v>16</v>
      </c>
      <c r="H138" s="15">
        <f t="shared" ref="H138:H144" si="68">SUM(D138:G138)</f>
        <v>74</v>
      </c>
      <c r="I138" s="12">
        <v>13</v>
      </c>
      <c r="J138" s="13">
        <v>12</v>
      </c>
      <c r="K138" s="13">
        <v>8</v>
      </c>
      <c r="L138" s="14">
        <v>12</v>
      </c>
      <c r="M138" s="15">
        <f t="shared" ref="M138:M144" si="69">SUM(I138:L138)</f>
        <v>45</v>
      </c>
      <c r="N138" s="12">
        <v>12</v>
      </c>
      <c r="O138" s="13">
        <v>8</v>
      </c>
      <c r="P138" s="13">
        <v>11</v>
      </c>
      <c r="Q138" s="14">
        <v>9</v>
      </c>
      <c r="R138" s="14">
        <v>6</v>
      </c>
      <c r="S138" s="16">
        <f t="shared" ref="S138:S144" si="70">SUM(N138:R138)</f>
        <v>46</v>
      </c>
      <c r="T138" s="17">
        <f>H138+M138+S138</f>
        <v>165</v>
      </c>
    </row>
    <row r="139" spans="1:20" ht="15.75" thickBot="1" x14ac:dyDescent="0.3">
      <c r="A139" s="48" t="s">
        <v>42</v>
      </c>
      <c r="B139" s="19" t="s">
        <v>19</v>
      </c>
      <c r="C139" s="20">
        <v>0</v>
      </c>
      <c r="D139" s="21"/>
      <c r="E139" s="22"/>
      <c r="F139" s="22"/>
      <c r="G139" s="23">
        <v>1</v>
      </c>
      <c r="H139" s="24">
        <f t="shared" si="68"/>
        <v>1</v>
      </c>
      <c r="I139" s="21">
        <v>1</v>
      </c>
      <c r="J139" s="22">
        <v>1</v>
      </c>
      <c r="K139" s="22"/>
      <c r="L139" s="23"/>
      <c r="M139" s="24">
        <f t="shared" si="69"/>
        <v>2</v>
      </c>
      <c r="N139" s="21"/>
      <c r="O139" s="22"/>
      <c r="P139" s="22"/>
      <c r="Q139" s="23"/>
      <c r="R139" s="23">
        <v>1</v>
      </c>
      <c r="S139" s="25">
        <f t="shared" si="70"/>
        <v>1</v>
      </c>
      <c r="T139" s="17">
        <f t="shared" ref="T139:T144" si="71">H139+M139+S139</f>
        <v>4</v>
      </c>
    </row>
    <row r="140" spans="1:20" ht="15.75" thickBot="1" x14ac:dyDescent="0.3">
      <c r="A140" s="26"/>
      <c r="B140" s="27" t="s">
        <v>20</v>
      </c>
      <c r="C140" s="28">
        <v>1</v>
      </c>
      <c r="D140" s="29"/>
      <c r="E140" s="30"/>
      <c r="F140" s="30"/>
      <c r="G140" s="31"/>
      <c r="H140" s="32">
        <f t="shared" si="68"/>
        <v>0</v>
      </c>
      <c r="I140" s="29"/>
      <c r="J140" s="30"/>
      <c r="K140" s="30"/>
      <c r="L140" s="31"/>
      <c r="M140" s="32">
        <f t="shared" si="69"/>
        <v>0</v>
      </c>
      <c r="N140" s="29"/>
      <c r="O140" s="30"/>
      <c r="P140" s="30"/>
      <c r="Q140" s="31"/>
      <c r="R140" s="31"/>
      <c r="S140" s="33">
        <f t="shared" si="70"/>
        <v>0</v>
      </c>
      <c r="T140" s="17">
        <f t="shared" si="71"/>
        <v>0</v>
      </c>
    </row>
    <row r="141" spans="1:20" ht="15.75" thickBot="1" x14ac:dyDescent="0.3">
      <c r="A141" s="26"/>
      <c r="B141" s="27" t="s">
        <v>21</v>
      </c>
      <c r="C141" s="28">
        <v>2</v>
      </c>
      <c r="D141" s="29"/>
      <c r="E141" s="30"/>
      <c r="F141" s="30"/>
      <c r="G141" s="31"/>
      <c r="H141" s="32">
        <f t="shared" si="68"/>
        <v>0</v>
      </c>
      <c r="I141" s="29"/>
      <c r="J141" s="30"/>
      <c r="K141" s="30"/>
      <c r="L141" s="31"/>
      <c r="M141" s="32">
        <f t="shared" si="69"/>
        <v>0</v>
      </c>
      <c r="N141" s="29"/>
      <c r="O141" s="30"/>
      <c r="P141" s="30"/>
      <c r="Q141" s="31"/>
      <c r="R141" s="31"/>
      <c r="S141" s="33">
        <f t="shared" si="70"/>
        <v>0</v>
      </c>
      <c r="T141" s="17">
        <f t="shared" si="71"/>
        <v>0</v>
      </c>
    </row>
    <row r="142" spans="1:20" ht="15.75" thickBot="1" x14ac:dyDescent="0.3">
      <c r="A142" s="26"/>
      <c r="B142" s="27" t="s">
        <v>22</v>
      </c>
      <c r="C142" s="28">
        <v>3</v>
      </c>
      <c r="D142" s="29">
        <v>1</v>
      </c>
      <c r="E142" s="30"/>
      <c r="F142" s="30">
        <v>1</v>
      </c>
      <c r="G142" s="31"/>
      <c r="H142" s="32">
        <f t="shared" si="68"/>
        <v>2</v>
      </c>
      <c r="I142" s="29"/>
      <c r="J142" s="30"/>
      <c r="K142" s="30"/>
      <c r="L142" s="31">
        <v>1</v>
      </c>
      <c r="M142" s="32">
        <f t="shared" si="69"/>
        <v>1</v>
      </c>
      <c r="N142" s="29"/>
      <c r="O142" s="30">
        <v>1</v>
      </c>
      <c r="P142" s="30"/>
      <c r="Q142" s="31"/>
      <c r="R142" s="31"/>
      <c r="S142" s="33">
        <f t="shared" si="70"/>
        <v>1</v>
      </c>
      <c r="T142" s="17">
        <f t="shared" si="71"/>
        <v>4</v>
      </c>
    </row>
    <row r="143" spans="1:20" ht="15.75" thickBot="1" x14ac:dyDescent="0.3">
      <c r="A143" s="26"/>
      <c r="B143" s="27" t="s">
        <v>23</v>
      </c>
      <c r="C143" s="28">
        <v>4</v>
      </c>
      <c r="D143" s="29">
        <v>2</v>
      </c>
      <c r="E143" s="30">
        <v>2</v>
      </c>
      <c r="F143" s="30">
        <v>1</v>
      </c>
      <c r="G143" s="31">
        <v>4</v>
      </c>
      <c r="H143" s="32">
        <f t="shared" si="68"/>
        <v>9</v>
      </c>
      <c r="I143" s="29">
        <v>5</v>
      </c>
      <c r="J143" s="30">
        <v>2</v>
      </c>
      <c r="K143" s="30">
        <v>1</v>
      </c>
      <c r="L143" s="31"/>
      <c r="M143" s="32">
        <f t="shared" si="69"/>
        <v>8</v>
      </c>
      <c r="N143" s="29">
        <v>4</v>
      </c>
      <c r="O143" s="30">
        <v>1</v>
      </c>
      <c r="P143" s="30">
        <v>3</v>
      </c>
      <c r="Q143" s="31">
        <v>2</v>
      </c>
      <c r="R143" s="31">
        <v>2</v>
      </c>
      <c r="S143" s="33">
        <f t="shared" si="70"/>
        <v>12</v>
      </c>
      <c r="T143" s="17">
        <f t="shared" si="71"/>
        <v>29</v>
      </c>
    </row>
    <row r="144" spans="1:20" ht="15.75" thickBot="1" x14ac:dyDescent="0.3">
      <c r="A144" s="26"/>
      <c r="B144" s="34" t="s">
        <v>24</v>
      </c>
      <c r="C144" s="35">
        <v>5</v>
      </c>
      <c r="D144" s="36">
        <v>17</v>
      </c>
      <c r="E144" s="37">
        <v>18</v>
      </c>
      <c r="F144" s="37">
        <v>16</v>
      </c>
      <c r="G144" s="38">
        <v>11</v>
      </c>
      <c r="H144" s="39">
        <f t="shared" si="68"/>
        <v>62</v>
      </c>
      <c r="I144" s="36">
        <v>7</v>
      </c>
      <c r="J144" s="37">
        <v>9</v>
      </c>
      <c r="K144" s="37">
        <v>7</v>
      </c>
      <c r="L144" s="38">
        <v>11</v>
      </c>
      <c r="M144" s="39">
        <f t="shared" si="69"/>
        <v>34</v>
      </c>
      <c r="N144" s="36">
        <v>8</v>
      </c>
      <c r="O144" s="37">
        <v>5</v>
      </c>
      <c r="P144" s="37">
        <v>8</v>
      </c>
      <c r="Q144" s="38">
        <v>7</v>
      </c>
      <c r="R144" s="38">
        <v>3</v>
      </c>
      <c r="S144" s="40">
        <f t="shared" si="70"/>
        <v>31</v>
      </c>
      <c r="T144" s="41">
        <f t="shared" si="71"/>
        <v>127</v>
      </c>
    </row>
    <row r="145" spans="1:20" ht="15.75" thickBot="1" x14ac:dyDescent="0.3">
      <c r="A145" s="49"/>
      <c r="B145" s="43" t="s">
        <v>6</v>
      </c>
      <c r="C145" s="44"/>
      <c r="D145" s="50">
        <f>((C140*D140)+(C141*D141)+(C142*D142)+(C143*D143)+(C144*D144))/D138</f>
        <v>4.8</v>
      </c>
      <c r="E145" s="50">
        <f>((C140*E140)+(C141*E141)+(C142*E142)+(C143*E143)+(C144*E144))/(E138-E139)</f>
        <v>4.9000000000000004</v>
      </c>
      <c r="F145" s="50">
        <f>((C140*F140)+(C141*F141)+(C142*F142)+(C143*F143)+(C144*F144))/F138</f>
        <v>4.833333333333333</v>
      </c>
      <c r="G145" s="50">
        <f>((C140*G140)+(C141*G141)+(C142*G142)+(C143*G143)+(C144*G144))/(G138-G139)</f>
        <v>4.7333333333333334</v>
      </c>
      <c r="H145" s="46">
        <f>(D145+E145+F145+G145)/4</f>
        <v>4.8166666666666664</v>
      </c>
      <c r="I145" s="50">
        <f>((C140*I140)+(C141*I141)+(C142*I142)+(C143*I143)+(C144*I144))/I138</f>
        <v>4.2307692307692308</v>
      </c>
      <c r="J145" s="50">
        <f>((C140*J140)+(C141*J141)+(C142*J142)+(C143*J143)+(C144*J144))/(J138-J139)</f>
        <v>4.8181818181818183</v>
      </c>
      <c r="K145" s="50">
        <f>((C140*K140)+(C141*K141)+(C142*K142)+(C143*K143)+(C144*K144))/K138</f>
        <v>4.875</v>
      </c>
      <c r="L145" s="50">
        <f>((C140*L140)+(C141*L141)+(C142*L142)+(C143*L143)+(C144*L144))/L138</f>
        <v>4.833333333333333</v>
      </c>
      <c r="M145" s="46">
        <f>(I145+J145+K145+L145)/4</f>
        <v>4.6893210955710956</v>
      </c>
      <c r="N145" s="50">
        <f>((C140*N140)+(C141*N141)+(C142*N142)+(C143*N143)+(C144*N144))/(N138-N139)</f>
        <v>4.666666666666667</v>
      </c>
      <c r="O145" s="50">
        <f>((C140*O140)+(C141*O141)+(C142*O142)+(C143*O143)+(C144*O144))/O138</f>
        <v>4</v>
      </c>
      <c r="P145" s="50">
        <f>(($C$140*P140)+($C$141*P141)+($C$142*P142)+($C$143*P143)+($C$144*P144))/P138</f>
        <v>4.7272727272727275</v>
      </c>
      <c r="Q145" s="50">
        <f>(($C$140*Q140)+($C$141*Q141)+($C$142*Q142)+($C$143*Q143)+($C$144*Q144))/Q138</f>
        <v>4.7777777777777777</v>
      </c>
      <c r="R145" s="50">
        <f>((C140*R140)+(C141*R141)+(C142*R142)+(C143*R143)+(C144*R144))/R138</f>
        <v>3.8333333333333335</v>
      </c>
      <c r="S145" s="47">
        <f>AVERAGE(N145:R145)</f>
        <v>4.401010101010101</v>
      </c>
      <c r="T145" s="46">
        <f>(H145+M145+S145)/3</f>
        <v>4.6356659544159546</v>
      </c>
    </row>
    <row r="146" spans="1:20" ht="15.75" thickBot="1" x14ac:dyDescent="0.3">
      <c r="A146" s="9" t="s">
        <v>17</v>
      </c>
      <c r="B146" s="10"/>
      <c r="C146" s="11"/>
      <c r="D146" s="12">
        <v>20</v>
      </c>
      <c r="E146" s="13">
        <v>20</v>
      </c>
      <c r="F146" s="13">
        <v>18</v>
      </c>
      <c r="G146" s="14">
        <v>16</v>
      </c>
      <c r="H146" s="15">
        <f t="shared" ref="H146:H152" si="72">SUM(D146:G146)</f>
        <v>74</v>
      </c>
      <c r="I146" s="12">
        <v>13</v>
      </c>
      <c r="J146" s="13">
        <v>12</v>
      </c>
      <c r="K146" s="13">
        <v>8</v>
      </c>
      <c r="L146" s="14">
        <v>12</v>
      </c>
      <c r="M146" s="15">
        <f t="shared" ref="M146:M152" si="73">SUM(I146:L146)</f>
        <v>45</v>
      </c>
      <c r="N146" s="12">
        <v>12</v>
      </c>
      <c r="O146" s="13">
        <v>8</v>
      </c>
      <c r="P146" s="13">
        <v>11</v>
      </c>
      <c r="Q146" s="14">
        <v>9</v>
      </c>
      <c r="R146" s="14">
        <v>6</v>
      </c>
      <c r="S146" s="16">
        <f t="shared" ref="S146:S152" si="74">SUM(N146:R146)</f>
        <v>46</v>
      </c>
      <c r="T146" s="17">
        <f>H146+M146+S146</f>
        <v>165</v>
      </c>
    </row>
    <row r="147" spans="1:20" ht="15.75" thickBot="1" x14ac:dyDescent="0.3">
      <c r="A147" s="18" t="s">
        <v>43</v>
      </c>
      <c r="B147" s="19" t="s">
        <v>19</v>
      </c>
      <c r="C147" s="20">
        <v>0</v>
      </c>
      <c r="D147" s="21"/>
      <c r="E147" s="22"/>
      <c r="F147" s="22"/>
      <c r="G147" s="23"/>
      <c r="H147" s="24">
        <f t="shared" si="72"/>
        <v>0</v>
      </c>
      <c r="I147" s="21"/>
      <c r="J147" s="22"/>
      <c r="K147" s="22"/>
      <c r="L147" s="23"/>
      <c r="M147" s="24">
        <f t="shared" si="73"/>
        <v>0</v>
      </c>
      <c r="N147" s="21"/>
      <c r="O147" s="22">
        <v>1</v>
      </c>
      <c r="P147" s="22"/>
      <c r="Q147" s="23"/>
      <c r="R147" s="23"/>
      <c r="S147" s="25">
        <f t="shared" si="74"/>
        <v>1</v>
      </c>
      <c r="T147" s="17">
        <f t="shared" ref="T147:T152" si="75">H147+M147+S147</f>
        <v>1</v>
      </c>
    </row>
    <row r="148" spans="1:20" ht="15.75" thickBot="1" x14ac:dyDescent="0.3">
      <c r="A148" s="26"/>
      <c r="B148" s="27" t="s">
        <v>20</v>
      </c>
      <c r="C148" s="28">
        <v>1</v>
      </c>
      <c r="D148" s="29"/>
      <c r="E148" s="30"/>
      <c r="F148" s="30"/>
      <c r="G148" s="31"/>
      <c r="H148" s="32">
        <f t="shared" si="72"/>
        <v>0</v>
      </c>
      <c r="I148" s="29"/>
      <c r="J148" s="30"/>
      <c r="K148" s="30"/>
      <c r="L148" s="31"/>
      <c r="M148" s="32">
        <f t="shared" si="73"/>
        <v>0</v>
      </c>
      <c r="N148" s="29"/>
      <c r="O148" s="30"/>
      <c r="P148" s="30"/>
      <c r="Q148" s="31"/>
      <c r="R148" s="31"/>
      <c r="S148" s="33">
        <f t="shared" si="74"/>
        <v>0</v>
      </c>
      <c r="T148" s="17">
        <f t="shared" si="75"/>
        <v>0</v>
      </c>
    </row>
    <row r="149" spans="1:20" ht="15.75" thickBot="1" x14ac:dyDescent="0.3">
      <c r="A149" s="26"/>
      <c r="B149" s="27" t="s">
        <v>21</v>
      </c>
      <c r="C149" s="28">
        <v>2</v>
      </c>
      <c r="D149" s="29"/>
      <c r="E149" s="30"/>
      <c r="F149" s="30"/>
      <c r="G149" s="31"/>
      <c r="H149" s="32">
        <f t="shared" si="72"/>
        <v>0</v>
      </c>
      <c r="I149" s="29"/>
      <c r="J149" s="30"/>
      <c r="K149" s="30"/>
      <c r="L149" s="31"/>
      <c r="M149" s="32">
        <f t="shared" si="73"/>
        <v>0</v>
      </c>
      <c r="N149" s="29"/>
      <c r="O149" s="30"/>
      <c r="P149" s="30"/>
      <c r="Q149" s="31"/>
      <c r="R149" s="31"/>
      <c r="S149" s="33">
        <f t="shared" si="74"/>
        <v>0</v>
      </c>
      <c r="T149" s="17">
        <f t="shared" si="75"/>
        <v>0</v>
      </c>
    </row>
    <row r="150" spans="1:20" ht="15.75" thickBot="1" x14ac:dyDescent="0.3">
      <c r="A150" s="26"/>
      <c r="B150" s="27" t="s">
        <v>22</v>
      </c>
      <c r="C150" s="28">
        <v>3</v>
      </c>
      <c r="D150" s="29"/>
      <c r="E150" s="30"/>
      <c r="F150" s="30"/>
      <c r="G150" s="31"/>
      <c r="H150" s="32">
        <f t="shared" si="72"/>
        <v>0</v>
      </c>
      <c r="I150" s="29">
        <v>2</v>
      </c>
      <c r="J150" s="30"/>
      <c r="K150" s="30"/>
      <c r="L150" s="31"/>
      <c r="M150" s="32">
        <f t="shared" si="73"/>
        <v>2</v>
      </c>
      <c r="N150" s="29"/>
      <c r="O150" s="30">
        <v>3</v>
      </c>
      <c r="P150" s="30"/>
      <c r="Q150" s="31"/>
      <c r="R150" s="31">
        <v>2</v>
      </c>
      <c r="S150" s="33">
        <f t="shared" si="74"/>
        <v>5</v>
      </c>
      <c r="T150" s="17">
        <f t="shared" si="75"/>
        <v>7</v>
      </c>
    </row>
    <row r="151" spans="1:20" ht="15.75" thickBot="1" x14ac:dyDescent="0.3">
      <c r="A151" s="26"/>
      <c r="B151" s="27" t="s">
        <v>23</v>
      </c>
      <c r="C151" s="28">
        <v>4</v>
      </c>
      <c r="D151" s="29">
        <v>1</v>
      </c>
      <c r="E151" s="30">
        <v>1</v>
      </c>
      <c r="F151" s="30">
        <v>1</v>
      </c>
      <c r="G151" s="31">
        <v>4</v>
      </c>
      <c r="H151" s="32">
        <f t="shared" si="72"/>
        <v>7</v>
      </c>
      <c r="I151" s="29">
        <v>4</v>
      </c>
      <c r="J151" s="30">
        <v>2</v>
      </c>
      <c r="K151" s="30"/>
      <c r="L151" s="31">
        <v>2</v>
      </c>
      <c r="M151" s="32">
        <f t="shared" si="73"/>
        <v>8</v>
      </c>
      <c r="N151" s="29">
        <v>6</v>
      </c>
      <c r="O151" s="30"/>
      <c r="P151" s="30">
        <v>8</v>
      </c>
      <c r="Q151" s="31">
        <v>6</v>
      </c>
      <c r="R151" s="31">
        <v>1</v>
      </c>
      <c r="S151" s="33">
        <f t="shared" si="74"/>
        <v>21</v>
      </c>
      <c r="T151" s="17">
        <f t="shared" si="75"/>
        <v>36</v>
      </c>
    </row>
    <row r="152" spans="1:20" ht="15.75" thickBot="1" x14ac:dyDescent="0.3">
      <c r="A152" s="26"/>
      <c r="B152" s="34" t="s">
        <v>24</v>
      </c>
      <c r="C152" s="35">
        <v>5</v>
      </c>
      <c r="D152" s="36">
        <v>19</v>
      </c>
      <c r="E152" s="37">
        <v>19</v>
      </c>
      <c r="F152" s="37">
        <v>17</v>
      </c>
      <c r="G152" s="38">
        <v>12</v>
      </c>
      <c r="H152" s="39">
        <f t="shared" si="72"/>
        <v>67</v>
      </c>
      <c r="I152" s="36">
        <v>7</v>
      </c>
      <c r="J152" s="37">
        <v>10</v>
      </c>
      <c r="K152" s="37">
        <v>8</v>
      </c>
      <c r="L152" s="38">
        <v>10</v>
      </c>
      <c r="M152" s="39">
        <f t="shared" si="73"/>
        <v>35</v>
      </c>
      <c r="N152" s="36">
        <v>6</v>
      </c>
      <c r="O152" s="37">
        <v>4</v>
      </c>
      <c r="P152" s="37">
        <v>3</v>
      </c>
      <c r="Q152" s="38">
        <v>3</v>
      </c>
      <c r="R152" s="38">
        <v>3</v>
      </c>
      <c r="S152" s="40">
        <f t="shared" si="74"/>
        <v>19</v>
      </c>
      <c r="T152" s="41">
        <f t="shared" si="75"/>
        <v>121</v>
      </c>
    </row>
    <row r="153" spans="1:20" ht="15.75" thickBot="1" x14ac:dyDescent="0.3">
      <c r="A153" s="42"/>
      <c r="B153" s="43" t="s">
        <v>6</v>
      </c>
      <c r="C153" s="44"/>
      <c r="D153" s="50">
        <f>((C148*D148)+(C149*D149)+(C150*D150)+(C151*D151)+(C152*D152))/D146</f>
        <v>4.95</v>
      </c>
      <c r="E153" s="50">
        <f>((C148*E148)+(C149*E149)+(C150*E150)+(C151*E151)+(C152*E152))/E146</f>
        <v>4.95</v>
      </c>
      <c r="F153" s="50">
        <f>((C148*F148)+(C149*F149)+(C150*F150)+(C151*F151)+(C152*F152))/F146</f>
        <v>4.9444444444444446</v>
      </c>
      <c r="G153" s="50">
        <f>((C148*G148)+(C149*G149)+(C150*G150)+(C151*G151)+(C152*G152))/G146</f>
        <v>4.75</v>
      </c>
      <c r="H153" s="46">
        <f>(D153+E153+F153+G153)/4</f>
        <v>4.8986111111111112</v>
      </c>
      <c r="I153" s="50">
        <f>((C148*I148)+(C149*I149)+(C150*I150)+(C151*I151)+(C152*I152))/I146</f>
        <v>4.384615384615385</v>
      </c>
      <c r="J153" s="50">
        <f>((C148*J148)+(C149*J149)+(C150*J150)+(C151*J151)+(C152*J152))/J146</f>
        <v>4.833333333333333</v>
      </c>
      <c r="K153" s="50">
        <f>((C148*K148)+(C149*K149)+(C150*K150)+(C151*K151)+(C152*K152))/(K146-K147)</f>
        <v>5</v>
      </c>
      <c r="L153" s="50">
        <f>((C148*L148)+(C149*L149)+(C150*L150)+(C151*L151)+(C152*L152))/L146</f>
        <v>4.833333333333333</v>
      </c>
      <c r="M153" s="46">
        <f>(I153+J153+K153+L153)/4</f>
        <v>4.7628205128205128</v>
      </c>
      <c r="N153" s="50">
        <f>((C148*N148)+(C149*N149)+(C150*N150)+(C151*N151)+(C152*N152))/N146</f>
        <v>4.5</v>
      </c>
      <c r="O153" s="50">
        <f>((C148*O148)+(C149*O149)+(C150*O150)+(C151*O151)+(C152*O152))/O146</f>
        <v>3.625</v>
      </c>
      <c r="P153" s="50">
        <f>(($C$148*P148)+($C$149*P149)+($C$150*P150)+($C$151*P151)+($C$152*P152))/(P146-P147)</f>
        <v>4.2727272727272725</v>
      </c>
      <c r="Q153" s="50">
        <f>(($C$148*Q148)+($C$149*Q149)+($C$150*Q150)+($C$151*Q151)+($C$152*Q152))/Q146</f>
        <v>4.333333333333333</v>
      </c>
      <c r="R153" s="50">
        <f>((C148*R148)+(C149*R149)+(C150*R150)+(C151*R151)+(C152*R152))/R146</f>
        <v>4.166666666666667</v>
      </c>
      <c r="S153" s="47">
        <f>AVERAGE(N153:R153)</f>
        <v>4.1795454545454547</v>
      </c>
      <c r="T153" s="46">
        <f>(H153+M153+S153)/3</f>
        <v>4.6136590261590262</v>
      </c>
    </row>
    <row r="154" spans="1:20" ht="15.75" thickBot="1" x14ac:dyDescent="0.3">
      <c r="A154" s="9" t="s">
        <v>17</v>
      </c>
      <c r="B154" s="10"/>
      <c r="C154" s="11"/>
      <c r="D154" s="12">
        <v>20</v>
      </c>
      <c r="E154" s="13">
        <v>20</v>
      </c>
      <c r="F154" s="13">
        <v>18</v>
      </c>
      <c r="G154" s="14">
        <v>16</v>
      </c>
      <c r="H154" s="15">
        <f t="shared" ref="H154:H160" si="76">SUM(D154:G154)</f>
        <v>74</v>
      </c>
      <c r="I154" s="12">
        <v>13</v>
      </c>
      <c r="J154" s="13">
        <v>12</v>
      </c>
      <c r="K154" s="13">
        <v>8</v>
      </c>
      <c r="L154" s="14">
        <v>12</v>
      </c>
      <c r="M154" s="15">
        <f t="shared" ref="M154:M160" si="77">SUM(I154:L154)</f>
        <v>45</v>
      </c>
      <c r="N154" s="12">
        <v>12</v>
      </c>
      <c r="O154" s="13">
        <v>8</v>
      </c>
      <c r="P154" s="13">
        <v>11</v>
      </c>
      <c r="Q154" s="14">
        <v>9</v>
      </c>
      <c r="R154" s="14">
        <v>6</v>
      </c>
      <c r="S154" s="16">
        <f t="shared" ref="S154:S160" si="78">SUM(N154:R154)</f>
        <v>46</v>
      </c>
      <c r="T154" s="17">
        <f>H154+M154+S154</f>
        <v>165</v>
      </c>
    </row>
    <row r="155" spans="1:20" ht="15.75" thickBot="1" x14ac:dyDescent="0.3">
      <c r="A155" s="18" t="s">
        <v>44</v>
      </c>
      <c r="B155" s="19" t="s">
        <v>19</v>
      </c>
      <c r="C155" s="20">
        <v>0</v>
      </c>
      <c r="D155" s="21"/>
      <c r="E155" s="22"/>
      <c r="F155" s="22"/>
      <c r="G155" s="23"/>
      <c r="H155" s="24">
        <f t="shared" si="76"/>
        <v>0</v>
      </c>
      <c r="I155" s="21"/>
      <c r="J155" s="22"/>
      <c r="K155" s="22"/>
      <c r="L155" s="23"/>
      <c r="M155" s="24">
        <f t="shared" si="77"/>
        <v>0</v>
      </c>
      <c r="N155" s="21"/>
      <c r="O155" s="22"/>
      <c r="P155" s="22"/>
      <c r="Q155" s="23"/>
      <c r="R155" s="23"/>
      <c r="S155" s="25">
        <f t="shared" si="78"/>
        <v>0</v>
      </c>
      <c r="T155" s="17">
        <f t="shared" ref="T155:T160" si="79">H155+M155+S155</f>
        <v>0</v>
      </c>
    </row>
    <row r="156" spans="1:20" ht="15.75" thickBot="1" x14ac:dyDescent="0.3">
      <c r="A156" s="26"/>
      <c r="B156" s="27" t="s">
        <v>20</v>
      </c>
      <c r="C156" s="28">
        <v>1</v>
      </c>
      <c r="D156" s="29"/>
      <c r="E156" s="30"/>
      <c r="F156" s="30"/>
      <c r="G156" s="31"/>
      <c r="H156" s="32">
        <f t="shared" si="76"/>
        <v>0</v>
      </c>
      <c r="I156" s="29"/>
      <c r="J156" s="30"/>
      <c r="K156" s="30"/>
      <c r="L156" s="31"/>
      <c r="M156" s="32">
        <f t="shared" si="77"/>
        <v>0</v>
      </c>
      <c r="N156" s="29"/>
      <c r="O156" s="30"/>
      <c r="P156" s="30"/>
      <c r="Q156" s="31"/>
      <c r="R156" s="31"/>
      <c r="S156" s="33">
        <f t="shared" si="78"/>
        <v>0</v>
      </c>
      <c r="T156" s="17">
        <f t="shared" si="79"/>
        <v>0</v>
      </c>
    </row>
    <row r="157" spans="1:20" ht="15.75" thickBot="1" x14ac:dyDescent="0.3">
      <c r="A157" s="26"/>
      <c r="B157" s="27" t="s">
        <v>21</v>
      </c>
      <c r="C157" s="28">
        <v>2</v>
      </c>
      <c r="D157" s="29"/>
      <c r="E157" s="30"/>
      <c r="F157" s="30"/>
      <c r="G157" s="31"/>
      <c r="H157" s="32">
        <f t="shared" si="76"/>
        <v>0</v>
      </c>
      <c r="I157" s="29"/>
      <c r="J157" s="30"/>
      <c r="K157" s="30"/>
      <c r="L157" s="31"/>
      <c r="M157" s="32">
        <f t="shared" si="77"/>
        <v>0</v>
      </c>
      <c r="N157" s="29"/>
      <c r="O157" s="30"/>
      <c r="P157" s="30"/>
      <c r="Q157" s="31"/>
      <c r="R157" s="31"/>
      <c r="S157" s="33">
        <f t="shared" si="78"/>
        <v>0</v>
      </c>
      <c r="T157" s="17">
        <f t="shared" si="79"/>
        <v>0</v>
      </c>
    </row>
    <row r="158" spans="1:20" ht="15.75" thickBot="1" x14ac:dyDescent="0.3">
      <c r="A158" s="26"/>
      <c r="B158" s="27" t="s">
        <v>22</v>
      </c>
      <c r="C158" s="28">
        <v>3</v>
      </c>
      <c r="D158" s="29"/>
      <c r="E158" s="30"/>
      <c r="F158" s="30"/>
      <c r="G158" s="31"/>
      <c r="H158" s="32">
        <f t="shared" si="76"/>
        <v>0</v>
      </c>
      <c r="I158" s="29">
        <v>1</v>
      </c>
      <c r="J158" s="30">
        <v>1</v>
      </c>
      <c r="K158" s="30"/>
      <c r="L158" s="31">
        <v>1</v>
      </c>
      <c r="M158" s="32">
        <f t="shared" si="77"/>
        <v>3</v>
      </c>
      <c r="N158" s="29">
        <v>2</v>
      </c>
      <c r="O158" s="30"/>
      <c r="P158" s="30"/>
      <c r="Q158" s="31"/>
      <c r="R158" s="31"/>
      <c r="S158" s="33">
        <f t="shared" si="78"/>
        <v>2</v>
      </c>
      <c r="T158" s="17">
        <f t="shared" si="79"/>
        <v>5</v>
      </c>
    </row>
    <row r="159" spans="1:20" ht="15.75" thickBot="1" x14ac:dyDescent="0.3">
      <c r="A159" s="26"/>
      <c r="B159" s="27" t="s">
        <v>23</v>
      </c>
      <c r="C159" s="28">
        <v>4</v>
      </c>
      <c r="D159" s="29"/>
      <c r="E159" s="30">
        <v>1</v>
      </c>
      <c r="F159" s="30">
        <v>5</v>
      </c>
      <c r="G159" s="31">
        <v>6</v>
      </c>
      <c r="H159" s="32">
        <f t="shared" si="76"/>
        <v>12</v>
      </c>
      <c r="I159" s="29">
        <v>5</v>
      </c>
      <c r="J159" s="30"/>
      <c r="K159" s="30">
        <v>1</v>
      </c>
      <c r="L159" s="31">
        <v>4</v>
      </c>
      <c r="M159" s="32">
        <f t="shared" si="77"/>
        <v>10</v>
      </c>
      <c r="N159" s="29">
        <v>2</v>
      </c>
      <c r="O159" s="30">
        <v>3</v>
      </c>
      <c r="P159" s="30">
        <v>3</v>
      </c>
      <c r="Q159" s="31">
        <v>2</v>
      </c>
      <c r="R159" s="31"/>
      <c r="S159" s="33">
        <f t="shared" si="78"/>
        <v>10</v>
      </c>
      <c r="T159" s="17">
        <f t="shared" si="79"/>
        <v>32</v>
      </c>
    </row>
    <row r="160" spans="1:20" ht="15.75" thickBot="1" x14ac:dyDescent="0.3">
      <c r="A160" s="26"/>
      <c r="B160" s="34" t="s">
        <v>24</v>
      </c>
      <c r="C160" s="35">
        <v>5</v>
      </c>
      <c r="D160" s="36">
        <v>20</v>
      </c>
      <c r="E160" s="37">
        <v>19</v>
      </c>
      <c r="F160" s="37">
        <v>13</v>
      </c>
      <c r="G160" s="38">
        <v>10</v>
      </c>
      <c r="H160" s="39">
        <f t="shared" si="76"/>
        <v>62</v>
      </c>
      <c r="I160" s="36">
        <v>7</v>
      </c>
      <c r="J160" s="37">
        <v>11</v>
      </c>
      <c r="K160" s="37">
        <v>7</v>
      </c>
      <c r="L160" s="38">
        <v>7</v>
      </c>
      <c r="M160" s="39">
        <f t="shared" si="77"/>
        <v>32</v>
      </c>
      <c r="N160" s="36">
        <v>8</v>
      </c>
      <c r="O160" s="37">
        <v>5</v>
      </c>
      <c r="P160" s="37">
        <v>8</v>
      </c>
      <c r="Q160" s="38">
        <v>7</v>
      </c>
      <c r="R160" s="38">
        <v>6</v>
      </c>
      <c r="S160" s="40">
        <f t="shared" si="78"/>
        <v>34</v>
      </c>
      <c r="T160" s="41">
        <f t="shared" si="79"/>
        <v>128</v>
      </c>
    </row>
    <row r="161" spans="1:20" ht="15.75" thickBot="1" x14ac:dyDescent="0.3">
      <c r="A161" s="42"/>
      <c r="B161" s="43" t="s">
        <v>6</v>
      </c>
      <c r="C161" s="44"/>
      <c r="D161" s="50">
        <f>((C156*D156)+(C157*D157)+(C158*D158)+(C159*D159)+(C160*D160))/D154</f>
        <v>5</v>
      </c>
      <c r="E161" s="50">
        <f>((C156*E156)+(C157*E157)+(C158*E158)+(C159*E159)+(C160*E160))/E154</f>
        <v>4.95</v>
      </c>
      <c r="F161" s="50">
        <f>((C156*F156)+(C157*F157)+(C158*F158)+(C159*F159)+(C160*F160))/F154</f>
        <v>4.7222222222222223</v>
      </c>
      <c r="G161" s="50" t="s">
        <v>45</v>
      </c>
      <c r="H161" s="46" t="e">
        <f>(D161+E161+F161+G161)/4</f>
        <v>#VALUE!</v>
      </c>
      <c r="I161" s="50">
        <f>((C156*I156)+(C157*I157)+(C158*I158)+(C159*I159)+(C160*I160))/I154</f>
        <v>4.4615384615384617</v>
      </c>
      <c r="J161" s="50">
        <f>((C156*J156)+(C157*J157)+(C158*J158)+(C159*J159)+(C160*J160))/J154</f>
        <v>4.833333333333333</v>
      </c>
      <c r="K161" s="50">
        <f>((C156*K156)+(C157*K157)+(C158*K158)+(C159*K159)+(C160*K160))/K154</f>
        <v>4.875</v>
      </c>
      <c r="L161" s="50">
        <f>((C156*L156)+(C157*L157)+(C158*L158)+(C159*L159)+(C160*L160))/L154</f>
        <v>4.5</v>
      </c>
      <c r="M161" s="46">
        <f>(I161+J161+K161+L161)/4</f>
        <v>4.6674679487179489</v>
      </c>
      <c r="N161" s="50">
        <f>((C156*N156)+(C157*N157)+(C158*N158)+(C159*N159)+(C160*N160))/N154</f>
        <v>4.5</v>
      </c>
      <c r="O161" s="50">
        <f>((C156*O156)+(C157*O157)+(C158*O158)+(C159*O159)+(C160*O160))/O154</f>
        <v>4.625</v>
      </c>
      <c r="P161" s="50">
        <f>(($C$156*P156)+($C$157*P157)+($C$158*P158)+($C$159*P159)+($C$160*P160))/P154</f>
        <v>4.7272727272727275</v>
      </c>
      <c r="Q161" s="50">
        <f>(($C$156*Q156)+($C$157*Q157)+($C$158*Q158)+($C$159*Q159)+($C$160*Q160))/Q154</f>
        <v>4.7777777777777777</v>
      </c>
      <c r="R161" s="50">
        <f>((C156*R156)+(C157*R157)+(C158*R158)+(C159*R159)+(C160*R160))/R154</f>
        <v>5</v>
      </c>
      <c r="S161" s="47">
        <f>AVERAGE(N161:R161)</f>
        <v>4.7260101010101012</v>
      </c>
      <c r="T161" s="46" t="e">
        <f>(H161+M161+S161)/3</f>
        <v>#VALUE!</v>
      </c>
    </row>
  </sheetData>
  <mergeCells count="40">
    <mergeCell ref="A146:B146"/>
    <mergeCell ref="A147:A153"/>
    <mergeCell ref="A154:B154"/>
    <mergeCell ref="A155:A161"/>
    <mergeCell ref="A122:B122"/>
    <mergeCell ref="A123:A129"/>
    <mergeCell ref="A130:B130"/>
    <mergeCell ref="A131:A137"/>
    <mergeCell ref="A138:B138"/>
    <mergeCell ref="A139:A145"/>
    <mergeCell ref="A98:B98"/>
    <mergeCell ref="A99:A105"/>
    <mergeCell ref="A106:B106"/>
    <mergeCell ref="A107:A113"/>
    <mergeCell ref="A114:B114"/>
    <mergeCell ref="A115:A121"/>
    <mergeCell ref="A74:B74"/>
    <mergeCell ref="A75:A81"/>
    <mergeCell ref="A82:B82"/>
    <mergeCell ref="A83:A89"/>
    <mergeCell ref="A90:B90"/>
    <mergeCell ref="A91:A97"/>
    <mergeCell ref="A50:B50"/>
    <mergeCell ref="A51:A57"/>
    <mergeCell ref="A58:B58"/>
    <mergeCell ref="A59:A65"/>
    <mergeCell ref="A66:B66"/>
    <mergeCell ref="A67:A73"/>
    <mergeCell ref="A26:B26"/>
    <mergeCell ref="A27:A33"/>
    <mergeCell ref="A34:B34"/>
    <mergeCell ref="A35:A41"/>
    <mergeCell ref="A42:B42"/>
    <mergeCell ref="A43:A49"/>
    <mergeCell ref="A2:B2"/>
    <mergeCell ref="A3:A9"/>
    <mergeCell ref="A10:B10"/>
    <mergeCell ref="A11:A17"/>
    <mergeCell ref="A18:B18"/>
    <mergeCell ref="A19:A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2015_16 tanév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2018-07-03T12:29:08Z</dcterms:modified>
</cp:coreProperties>
</file>